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D:\Info Gobernación\Sesiones OCAD DEPARTAMENTAL\RENDICION DE CUENTAS\Formatos diligenciados\Rendición de Cuentas y Anexos\"/>
    </mc:Choice>
  </mc:AlternateContent>
  <xr:revisionPtr revIDLastSave="0" documentId="13_ncr:1_{359977F0-2B75-4EA8-8149-ADD0C1D8BE1F}" xr6:coauthVersionLast="46" xr6:coauthVersionMax="46" xr10:uidLastSave="{00000000-0000-0000-0000-000000000000}"/>
  <workbookProtection workbookAlgorithmName="SHA-512" workbookHashValue="tBJGr/rLMrxy0HRxWSTp+qHbFbWNxF4LWvV/HcMIKlzIHLDEuQmw2joNqxkJ6Y/CeESWIUqqaSeQKyQqiQiRkg==" workbookSaltValue="qthN+chE4TnRjYxjcky1sg==" workbookSpinCount="100000" lockStructure="1"/>
  <bookViews>
    <workbookView xWindow="0" yWindow="0" windowWidth="20490" windowHeight="10920" tabRatio="998" xr2:uid="{00000000-000D-0000-FFFF-FFFF00000000}"/>
  </bookViews>
  <sheets>
    <sheet name="Proyectos Aprobados" sheetId="1" r:id="rId1"/>
    <sheet name="Ajustes Aprobados" sheetId="7" r:id="rId2"/>
    <sheet name="Liberaciones" sheetId="8" r:id="rId3"/>
    <sheet name="NO Viables o NO Aprobados" sheetId="9" r:id="rId4"/>
    <sheet name="Inflexibilidades" sheetId="11" r:id="rId5"/>
    <sheet name="Vigencias Futuras" sheetId="12" r:id="rId6"/>
    <sheet name="OCP" sheetId="13" r:id="rId7"/>
    <sheet name="Fortalecimiento" sheetId="14" r:id="rId8"/>
    <sheet name="Enfoque" sheetId="10" r:id="rId9"/>
    <sheet name="Criterios" sheetId="3" state="hidden" r:id="rId10"/>
  </sheets>
  <definedNames>
    <definedName name="Enfoque">Criterios!$C$2:$C$3</definedName>
    <definedName name="Estado">Criterios!$A$2:$A$8</definedName>
    <definedName name="Ocad">Criterios!$D$2:$D$5</definedName>
    <definedName name="Sectores">Criterios!$B$2:$B$26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4" l="1"/>
  <c r="H11" i="14"/>
  <c r="K10" i="14"/>
  <c r="K9" i="14"/>
  <c r="E10" i="14"/>
</calcChain>
</file>

<file path=xl/sharedStrings.xml><?xml version="1.0" encoding="utf-8"?>
<sst xmlns="http://schemas.openxmlformats.org/spreadsheetml/2006/main" count="418" uniqueCount="182">
  <si>
    <t>#</t>
  </si>
  <si>
    <t>BPIN</t>
  </si>
  <si>
    <t>NOMBRE</t>
  </si>
  <si>
    <t>FECHA ACUERDO DE APROBACIÓN</t>
  </si>
  <si>
    <t>VALOR TOTAL DEL PROYECTO</t>
  </si>
  <si>
    <t>SECTOR DE INVERSIÓN</t>
  </si>
  <si>
    <t>VALOR TOTAL SGR</t>
  </si>
  <si>
    <t>VALOR OTRAS FUENTES</t>
  </si>
  <si>
    <t>ENTIDAD DESIGNADA COMO EJECUTORA</t>
  </si>
  <si>
    <t>ENTIDAD RESPONSABLE DE CONTRATAR LA INTERVENTORÍA</t>
  </si>
  <si>
    <t>PUNTAJE OBTENIDO</t>
  </si>
  <si>
    <t>ESTADO EN GESPROY</t>
  </si>
  <si>
    <t>FECHA DE CUMPLIMIENTO DE REQUISITOS PREVIOS.</t>
  </si>
  <si>
    <t>RESOLUCIÓN DE CIERRE (Si Aplica)</t>
  </si>
  <si>
    <t>REINTEGROS
(Saldo no Ejecutado de Proyectos)</t>
  </si>
  <si>
    <t>Transporte</t>
  </si>
  <si>
    <t>Cerrado</t>
  </si>
  <si>
    <t>TIEMPO DE EJECUCIÓN FÍSICO Y FINANCIERO APROBADO (Meses)</t>
  </si>
  <si>
    <t>No</t>
  </si>
  <si>
    <t>Si</t>
  </si>
  <si>
    <t>Ambiente y Desarrollo Sostenible</t>
  </si>
  <si>
    <t>Comunicaciones</t>
  </si>
  <si>
    <t>Cultura</t>
  </si>
  <si>
    <t>Defensa</t>
  </si>
  <si>
    <t xml:space="preserve">Deporte y Recreación </t>
  </si>
  <si>
    <t>Educación</t>
  </si>
  <si>
    <t>Empleo Público</t>
  </si>
  <si>
    <t>Fiscalía</t>
  </si>
  <si>
    <t>Gobierno Territorial</t>
  </si>
  <si>
    <t>Inclusión Social y Reconciliación</t>
  </si>
  <si>
    <t>Infancia y Adolescencia</t>
  </si>
  <si>
    <t>Información Estadística</t>
  </si>
  <si>
    <t>Interior</t>
  </si>
  <si>
    <t>Minas y Energía</t>
  </si>
  <si>
    <t>Planeación</t>
  </si>
  <si>
    <t>Presidencia de la República</t>
  </si>
  <si>
    <t>Trabajo</t>
  </si>
  <si>
    <t>Vivienda, Ciudad y Territorio</t>
  </si>
  <si>
    <t>SECTORES</t>
  </si>
  <si>
    <t>Ciencia, Tecnología e Innovación</t>
  </si>
  <si>
    <t>Comercio, Industria y Turismo</t>
  </si>
  <si>
    <t>Equipamiento Urbano</t>
  </si>
  <si>
    <t>Justicia y del Derecho</t>
  </si>
  <si>
    <t xml:space="preserve">Salud y Protección Social </t>
  </si>
  <si>
    <t>Tecnologias de la Información y las Comunicaciones</t>
  </si>
  <si>
    <t>ENFOQUE</t>
  </si>
  <si>
    <t>VALOR APROBADO POR EL OCAD</t>
  </si>
  <si>
    <t>ESTADO GESPROY</t>
  </si>
  <si>
    <t>Para Cierre</t>
  </si>
  <si>
    <t>Sin Contratar</t>
  </si>
  <si>
    <t>Terminado</t>
  </si>
  <si>
    <t>Contratado sin Acta de Inicio</t>
  </si>
  <si>
    <t>Desaprobado</t>
  </si>
  <si>
    <t>En Proceso de Contratación</t>
  </si>
  <si>
    <t>% EJECUCIÓN FÍSICA</t>
  </si>
  <si>
    <t>% EJECUCIÓN FINANCIERA</t>
  </si>
  <si>
    <t>FECHA DE CORTE EJECUCIÓN FÍSICA Y FINANCIERA</t>
  </si>
  <si>
    <t># ACUERDO DE APROBACIÓN</t>
  </si>
  <si>
    <t>COMUNIDAD QUE BENEFICIA</t>
  </si>
  <si>
    <t>VALOR SGR</t>
  </si>
  <si>
    <t>FUENTE DE FINANCIACIÓN SGR</t>
  </si>
  <si>
    <t>CAUSAL DEL AJUSTE</t>
  </si>
  <si>
    <t>VALOR INICIAL APROBADO POR EL OCAD</t>
  </si>
  <si>
    <t>VALOR AJUSTADO SOLICITADO</t>
  </si>
  <si>
    <t>VALOR FINAL DEL PROYECTO</t>
  </si>
  <si>
    <t>FUENTES DE FINANCIACIÓN AFECTADAS</t>
  </si>
  <si>
    <t>DESCRIPCIÓN DEL AJUSTE</t>
  </si>
  <si>
    <t># DE  ACTA DE SESIÓN</t>
  </si>
  <si>
    <t>TIPO DE LIBERACIÓN</t>
  </si>
  <si>
    <t>ESTADO DEL PROYECTO EN SUIFP-SGR</t>
  </si>
  <si>
    <t>ESTADO DEL PROYECTO EN GESPROY</t>
  </si>
  <si>
    <t>CAUSAL DE LIBERACIÓN</t>
  </si>
  <si>
    <t>DETALLE LIBERACIÓN</t>
  </si>
  <si>
    <t># ACTA DE SESIÓN</t>
  </si>
  <si>
    <t>ENFOQUE DIFERENCIAL</t>
  </si>
  <si>
    <t>IMPACTO DEL PROYECTO</t>
  </si>
  <si>
    <t>PERTINENCIA DEL PROYECTO</t>
  </si>
  <si>
    <t># DE ACUERDO DE APROBACIÓN</t>
  </si>
  <si>
    <t>VALOR LIBERADO DEL PROYECTO</t>
  </si>
  <si>
    <t># ACUERDO</t>
  </si>
  <si>
    <t>FECHA ACUERDO</t>
  </si>
  <si>
    <t>MOTIVO DE NO APROBACIÓN</t>
  </si>
  <si>
    <t>MOTIVO DE NO VIABILIDAD</t>
  </si>
  <si>
    <t>ESTADO EN SUIFP-SGR DEL PROYECTO</t>
  </si>
  <si>
    <t>TIPO DE INFLEXIBILIDAD</t>
  </si>
  <si>
    <t>VALOR SOLICITADO</t>
  </si>
  <si>
    <t>VALOR APROBADO</t>
  </si>
  <si>
    <t>VALOR PAGADO</t>
  </si>
  <si>
    <t>FUENTE DE FINANCIACIÓN</t>
  </si>
  <si>
    <t>¿REGISTRADA EN SUIFP-SGR?</t>
  </si>
  <si>
    <t>NOMBRE DEL PROYECTO</t>
  </si>
  <si>
    <t>FUENTE VIGENCIA FUTURA</t>
  </si>
  <si>
    <t>VALOR VIGENCIA FUTURA</t>
  </si>
  <si>
    <t>BIENIO (S) VIGENCIA FUTURA</t>
  </si>
  <si>
    <t>FUENTE OPERACIÓN DE CRÉDITO</t>
  </si>
  <si>
    <t>VALOR OPERACIÓN DE CRÉDITO</t>
  </si>
  <si>
    <t>BIENIOS AFECTADOS EN LA OPERACIÓN DE CRÉDITO</t>
  </si>
  <si>
    <t># DE CONTRATO</t>
  </si>
  <si>
    <t>OBJETO DEL CONTRATO</t>
  </si>
  <si>
    <t>FECHA DE INICIO</t>
  </si>
  <si>
    <t>FECHA DE TERMINACIÓN</t>
  </si>
  <si>
    <t>SALDO POR PAGAR A 31 DE DICIEMBRE DE 2020</t>
  </si>
  <si>
    <t>VALOR CONTRATO</t>
  </si>
  <si>
    <t>RECURSOS COMPROMETIDOS</t>
  </si>
  <si>
    <t>RECURSOS PAGADOS</t>
  </si>
  <si>
    <t>RELACIÓN DE PROYECTOS APROBADOS</t>
  </si>
  <si>
    <t>RELACIÓN DE AJUSTES APROBADOS</t>
  </si>
  <si>
    <t>RELACIÓN DE LIBERACIONES APROBADAS</t>
  </si>
  <si>
    <t>RELACIÓN DE INFLEXIBILIDADES</t>
  </si>
  <si>
    <t>RELACIÓN DE VIGENCIAS FUTURAS</t>
  </si>
  <si>
    <t>RELACIÓN DE OPERACIONES DE CRÉDITO PÚBLICO</t>
  </si>
  <si>
    <t>RELACIÓN DE CONTRATOS DE FORTALECIMIENTO</t>
  </si>
  <si>
    <t>RELACIÓN DE PROYECTOS CON ENFOQUE DIFERENCIAL</t>
  </si>
  <si>
    <t>VALOR OTRAS FUENTES SGR</t>
  </si>
  <si>
    <t>ENTIDAD QUE PRESENTA EL PROYECTO</t>
  </si>
  <si>
    <t>TIPO DE OCAD</t>
  </si>
  <si>
    <t>DECIDE POR MUNICIPIO ADHERIDO</t>
  </si>
  <si>
    <t>MUNICIPIO ADHERIDO</t>
  </si>
  <si>
    <t>Municipal</t>
  </si>
  <si>
    <t>Departamental</t>
  </si>
  <si>
    <t>Regional</t>
  </si>
  <si>
    <t>Corporaciones</t>
  </si>
  <si>
    <t>ENTIDAD QUE PRESENTA EL AJUSTE</t>
  </si>
  <si>
    <t>RELACIÓN DE PROYECTOS NO VIABLES O NO APROBADOS</t>
  </si>
  <si>
    <t>SALDO DISPONIBLE</t>
  </si>
  <si>
    <t>Periodo 1 de diciembre de 2019 a 31/12/2020</t>
  </si>
  <si>
    <t>Construcción del  centro de producción porcícola Paysandú de la Universidad Nacional de Colombia,en el Municipio de  Medellín</t>
  </si>
  <si>
    <t>Fortalecimiento de la capacidad de respuesta en el manejo de desastres de las entidades operativas para la gestión del riesgo de desastres en el departamento de Antioquia</t>
  </si>
  <si>
    <t>Mejoramiento y dotación del parque principal barrio Luis Gonzaga en el municipio de Cocorná,  Antioquia</t>
  </si>
  <si>
    <t>Restauración de la casa de la cultura con el fin de proteger y salvaguardar el patrimonio cultural del Municipio de La Estrella  Antioquia</t>
  </si>
  <si>
    <t>Construcción de cicloinfraestructura y servicios complementarios en el municipio de   San Jerónimo</t>
  </si>
  <si>
    <t>Construcción centro vida para personas adultas mayores en el municipio de San Rafael,  Antioquia</t>
  </si>
  <si>
    <t>Mejoramiento del corredor vial Rancho triste - San José del Municipio de La Ceja en el Departamento de Antioquia</t>
  </si>
  <si>
    <t>Pavimentación Rural Etapa 2 de Tramos de la Vía Que Conduce desde el Casco Urbano Hacia el Corregimiento La Caucana y Obras Complementarias en el Municipio de Taraza  Antioquia</t>
  </si>
  <si>
    <t>Fortalecimiento de las entidades del Sistema Departamental y Municipal de Gestión del Riesgo de Desastres con el fin de mejorar la capacidad de respuesta por medio de herramientas,equipos e insumos para la atención de emergencias en el dpto de Antioquia</t>
  </si>
  <si>
    <t>N.A</t>
  </si>
  <si>
    <t>DEPARTAMENTO DE ANTIOQUIA</t>
  </si>
  <si>
    <t>UNIVERSIDAD NACIONAL DE COLOMBIA - SEDE MEDELLIN</t>
  </si>
  <si>
    <t>El presente proyecto genera un impacto positivo en la Comercialización de Productos porcícolas, Ingresos por visitas técnicas, ademas de disminuir los Costo traslado de los estudiantes hacia otras porciolas de la region y de este modo tambien se genera una ahorrro en los Costo de la  asignatura viendose reflejado en las matriculas de los estudiantes.</t>
  </si>
  <si>
    <t>La unidad porcina debe atender estudiantes rotantes y practicantes del programa de Zootecnia y de ingeniería agrícola de varias asignaturas del plan de estudios, con alrededor de 1535 estudiantes activos.
Además, el centro porcícola reportó un total de visitas de 2.303 personas en el año 2018.
A nivel departamental existen 19504 predios porcicolas y 1.921.356 animales, siendo el mayor productor y el 3° en numero de predios, por lo tanto unas 150.000 personas dependen de esta cadena productiva</t>
  </si>
  <si>
    <t>CONTRATADO EN EJECUCIÓN</t>
  </si>
  <si>
    <t>16 meses.</t>
  </si>
  <si>
    <t>10 meses</t>
  </si>
  <si>
    <t>El presente proyecto es pertinente ya que al contar con equipos que permitan mitigar el tiempo y calidad de la atencion en las emergencias del departamento, este se vera reflejado en la disminucion de perdidas de vidas humanas, animales y enseres privados o de patrimonio publico.</t>
  </si>
  <si>
    <t>En el departamento de Antioquia cuenta con 8 entidades de primera respuesta: Defensa Civil Colombiana Seccional Antioquia, Cruz Roja Colombiana seccional Antioquia, Bomberos Voluntarios, Grupo de apoyo, Rescate Antioquia, Vigías, Salvamento Minero.
De las cuales, entidades como lo son Defensa Civil y los Cuerpos de Bomberos Voluntarios, no cuentan con las herramientas y equipos necesarios para la atención de las emergencias.</t>
  </si>
  <si>
    <t>MUNICIPIO DE COCORNÁ</t>
  </si>
  <si>
    <t>5 meses</t>
  </si>
  <si>
    <t>Espacio físico mejorado para el beneficio de 3.617 personas del municipio de Cocorná</t>
  </si>
  <si>
    <t>Actualmente existen 4 instalaciones de espacio público en el municipio de Cocorná con necesidades de mejoramiento o intervención.</t>
  </si>
  <si>
    <t>11 meses</t>
  </si>
  <si>
    <t>MUNICIPIO DE LA ESTRELLA</t>
  </si>
  <si>
    <t xml:space="preserve">Ahorro en pago de alquiler de espacios físicos para actividades artísticas y culturales a los 3018 personas que se beneficiaran de los cursos ofertados en la casa de la cultura; y al mismo tiempo generando un aprovechamiento del disfrute de los derechos culturales por parte de la comunidad. </t>
  </si>
  <si>
    <t>El 97% de la población del Municipio de La Estrella no tiene acceso a los programas culturales que se desarrollan en el territorio - solo el 3% (2012 personas) tiene acceso a programas artísticos y culturales de acuerdo con los registros que a agosto de 2019 tiene la Secretaría de educación y cultura del Municipio de La Estrella.</t>
  </si>
  <si>
    <t>7 meses</t>
  </si>
  <si>
    <t>MUNICIPIO DE SAN JERONIMO</t>
  </si>
  <si>
    <t>Crecimiento de la infraestructura deportiva del municipio, disminución de los indices de enfermedades generadas por el sedentarismo y aprovechamiento del tiempo libre promoviendo hábitos de vida saludable</t>
  </si>
  <si>
    <t>Los espacios para las prácticas recreativas son insuficientes e inadecuados , sin embargo también son escasos los programas para la
población que está en capacidad de realizar cualquier práctica recreativa o física, además la zona urbana posee el mayor porcentaje de
población joven en el municipio de San Jerónimo,la cual no cuenta con espacios que ayuden al fortalecimiento de la convivencia y el buen
aprovechamiento del tiempo libre. Ante esta carencia de espacios y programas en el fomento de actividades recreativas y el buen uso del
tiempo libre la población se desvía hacía actividades poco sanas como el alcoholismo, consumo de drogas, se incrementa el sedentarismo y
las peleas callejeras.</t>
  </si>
  <si>
    <t>RENDICIÓN DE CUENTAS 2020 OCAD DEPARTAMENTAL DE ANTIOQUIA</t>
  </si>
  <si>
    <t>MUNICIPIO DE SAN RAFAEL</t>
  </si>
  <si>
    <t>8 meses</t>
  </si>
  <si>
    <t>Espacio construido para la atención del adulto mayor en el municipio de San Rafael, beneficiando 1.259 personas</t>
  </si>
  <si>
    <t>De los 12.769 pobladores del municipio, cerca de 1.938 son adultos mayores de 60 años, aproximadamente un 17%. De los cuales el 80% de estos adultos mayores, viven en condiciones de abandono, pobreza y vulnerabilidad.</t>
  </si>
  <si>
    <t>MUNICIPIO DE LA CEJA</t>
  </si>
  <si>
    <t>13 meses</t>
  </si>
  <si>
    <t>DESAPROBADO</t>
  </si>
  <si>
    <t>0,97 kilometros de Red Vial Terciaria Pavimentados, beneficiando 60.953 personas</t>
  </si>
  <si>
    <t>El municipio cuenta actualmente con 8.686 kilómetros de vías de la Red Vial Terciaria departamental en mal estado</t>
  </si>
  <si>
    <t xml:space="preserve">MUNICIPIO DE TARAZA </t>
  </si>
  <si>
    <t>CONTRATADO SIN ACTA DE INICIO</t>
  </si>
  <si>
    <t xml:space="preserve">El impacto de este proyecto se ve reflejado en el Ahorro en tiempo de viaje, al mismo tiempo en el Ahorro en gasto por transporte por persona al año, </t>
  </si>
  <si>
    <t xml:space="preserve">La vía tiene en total 18 KM sin embargo, 3 kilómetros ya se encuentran pavimentados (15 KM con malas condiciones de transitabilidad). 60 minutos en promedio toma un vehículo en atravesar los 18 KM de la vía que conduce desde el casco urbano del municipio de Tarazá hacia el corregimiento La Caucana.
</t>
  </si>
  <si>
    <t>SIN CONTRATAR</t>
  </si>
  <si>
    <t>"Pendiente de cumplir requisitos"</t>
  </si>
  <si>
    <t>No Aplica</t>
  </si>
  <si>
    <t>Realizar las actividades administrativas y de apoyo operativo relacionadas con el sistema general de regalías –SGR, en la dependencia</t>
  </si>
  <si>
    <t>Contrato de prestación de servicios profesionales para realizar el seguimiento, monitoreo, control y evaluación a los proyectos cofinanciados con recursos del sistema general de regalías.</t>
  </si>
  <si>
    <t>Contrato de prestación de servicios profesionales para realizar la administración de la información de los proyectos financiados con recursos de regalías y las demás actividades requeridas para el óptimo funcionamiento del sistema de información del SGR, de la Gobernación de Antioquia</t>
  </si>
  <si>
    <t>Nota 1: El contrato N°4600010376, tuvo terminación anticipada, de mutuo acuerdo entre las partes. Los recursos sin ejecutar fueron liberados.</t>
  </si>
  <si>
    <t>Nota 2: El contrato N°4600010793, tenia un valor inicial de $33.194.231 y fue adicionado en $13.830.930 y prorrogado en 2,5 meses más.</t>
  </si>
  <si>
    <t>Nota 3: El contrato 4600011478 tiene acta de inicio del 22 de diciembre, por lo que apenas está iniciando su ejecución, por lo cual no se ha realizado ningún pago.</t>
  </si>
  <si>
    <r>
      <t xml:space="preserve">
LUIS FERNANDO SUAREZ VELEZ
</t>
    </r>
    <r>
      <rPr>
        <sz val="10"/>
        <color theme="1"/>
        <rFont val="Calibri"/>
        <family val="2"/>
        <scheme val="minor"/>
      </rPr>
      <t>Cédula: 71.622.851
GOBERNADOR ENCARGADO DEL DEPARTAMENTO DE ANTIOQUIA</t>
    </r>
  </si>
  <si>
    <t>Revisó y aprobó
Jose Leandro Pestana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</si>
</sst>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11"/>
      <color theme="1"/>
      <name val="Calibri"/>
      <family val="2"/>
    </font>
    <font>
      <i/>
      <sz val="10"/>
      <color theme="1"/>
      <name val="Calibri"/>
      <family val="2"/>
      <scheme val="minor"/>
    </font>
  </fonts>
  <fills count="3">
    <fill>
      <patternFill patternType="none"/>
    </fill>
    <fill>
      <patternFill patternType="gray125"/>
    </fill>
    <fill>
      <patternFill patternType="solid">
        <fgColor theme="8" tint="-0.499984740745262"/>
        <bgColor indexed="64"/>
      </patternFill>
    </fill>
  </fills>
  <borders count="9">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s>
  <cellStyleXfs count="2">
    <xf numFmtId="0" fontId="0" fillId="0" borderId="0"/>
    <xf numFmtId="0" fontId="6" fillId="0" borderId="0"/>
  </cellStyleXfs>
  <cellXfs count="52">
    <xf numFmtId="0" fontId="0" fillId="0" borderId="0" xfId="0"/>
    <xf numFmtId="0" fontId="2" fillId="2" borderId="2" xfId="0"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applyAlignment="1">
      <alignment horizontal="center" vertical="center" wrapText="1"/>
    </xf>
    <xf numFmtId="1"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3" fontId="4" fillId="0" borderId="5" xfId="0" applyNumberFormat="1" applyFont="1" applyBorder="1" applyAlignment="1">
      <alignment horizontal="center" vertical="center" wrapText="1"/>
    </xf>
    <xf numFmtId="14"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3" fontId="4" fillId="0" borderId="5" xfId="0" applyNumberFormat="1" applyFont="1" applyBorder="1" applyAlignment="1">
      <alignment horizontal="center" vertical="center"/>
    </xf>
    <xf numFmtId="4" fontId="4" fillId="0" borderId="0" xfId="0" applyNumberFormat="1" applyFont="1" applyAlignment="1">
      <alignment horizontal="center" vertical="center"/>
    </xf>
    <xf numFmtId="0" fontId="1" fillId="0" borderId="0" xfId="0" applyFont="1" applyAlignment="1">
      <alignment horizontal="left" vertical="center"/>
    </xf>
    <xf numFmtId="4" fontId="4" fillId="0" borderId="5" xfId="0" applyNumberFormat="1" applyFont="1" applyBorder="1" applyAlignment="1">
      <alignment horizontal="center" vertical="center"/>
    </xf>
    <xf numFmtId="9" fontId="4" fillId="0" borderId="5"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0" fontId="3" fillId="0" borderId="0" xfId="0" applyFont="1" applyAlignment="1">
      <alignment horizontal="center" vertical="center"/>
    </xf>
    <xf numFmtId="0" fontId="4" fillId="0" borderId="0" xfId="0" applyFont="1"/>
    <xf numFmtId="0" fontId="5" fillId="0" borderId="0" xfId="0" applyFont="1" applyAlignment="1">
      <alignment horizontal="left" vertical="center"/>
    </xf>
    <xf numFmtId="0" fontId="4" fillId="0" borderId="4" xfId="0" applyFont="1" applyFill="1" applyBorder="1" applyAlignment="1">
      <alignment horizontal="center" vertical="center"/>
    </xf>
    <xf numFmtId="0" fontId="4" fillId="0" borderId="0" xfId="0" applyFont="1" applyFill="1"/>
    <xf numFmtId="14" fontId="4" fillId="0" borderId="6" xfId="0" applyNumberFormat="1" applyFont="1" applyBorder="1" applyAlignment="1">
      <alignment horizontal="center" vertical="center"/>
    </xf>
    <xf numFmtId="4" fontId="4" fillId="0" borderId="6" xfId="0" applyNumberFormat="1" applyFont="1" applyBorder="1" applyAlignment="1">
      <alignment horizontal="center" vertical="center"/>
    </xf>
    <xf numFmtId="0" fontId="3" fillId="0" borderId="0" xfId="0" applyFont="1"/>
    <xf numFmtId="4" fontId="4" fillId="0" borderId="7" xfId="0" applyNumberFormat="1" applyFont="1" applyBorder="1" applyAlignment="1">
      <alignment horizontal="center" vertical="center"/>
    </xf>
    <xf numFmtId="1" fontId="4"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NumberFormat="1" applyFont="1" applyBorder="1" applyAlignment="1">
      <alignment horizontal="left" vertical="center" wrapText="1"/>
    </xf>
    <xf numFmtId="0" fontId="4" fillId="0" borderId="6" xfId="0" applyFont="1" applyBorder="1" applyAlignment="1">
      <alignment horizontal="left" vertical="center" wrapText="1"/>
    </xf>
    <xf numFmtId="1" fontId="4" fillId="0" borderId="2" xfId="0" applyNumberFormat="1" applyFont="1" applyBorder="1" applyAlignment="1">
      <alignment horizontal="center" vertical="center"/>
    </xf>
    <xf numFmtId="0" fontId="4" fillId="0" borderId="2" xfId="0" applyFont="1" applyBorder="1" applyAlignment="1">
      <alignment horizontal="justify" vertical="top"/>
    </xf>
    <xf numFmtId="3" fontId="4" fillId="0" borderId="2" xfId="0" applyNumberFormat="1" applyFont="1" applyBorder="1" applyAlignment="1">
      <alignment horizontal="center" vertical="center"/>
    </xf>
    <xf numFmtId="14" fontId="4" fillId="0" borderId="2" xfId="0" applyNumberFormat="1" applyFont="1" applyBorder="1" applyAlignment="1">
      <alignment horizontal="center" vertical="center" wrapText="1"/>
    </xf>
    <xf numFmtId="0" fontId="4" fillId="0" borderId="5" xfId="0" applyFont="1" applyBorder="1" applyAlignment="1">
      <alignment horizontal="justify" vertical="top"/>
    </xf>
    <xf numFmtId="0" fontId="4" fillId="0" borderId="0" xfId="0" applyFont="1" applyAlignment="1">
      <alignment horizontal="center" vertical="center"/>
    </xf>
    <xf numFmtId="4" fontId="4" fillId="0" borderId="0" xfId="0" applyNumberFormat="1" applyFont="1" applyBorder="1" applyAlignment="1">
      <alignment horizontal="center" vertical="center"/>
    </xf>
    <xf numFmtId="14" fontId="4" fillId="0" borderId="2"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xf>
    <xf numFmtId="4" fontId="4" fillId="0" borderId="6" xfId="0" applyNumberFormat="1" applyFont="1" applyFill="1" applyBorder="1" applyAlignment="1">
      <alignment horizontal="center" vertical="center"/>
    </xf>
    <xf numFmtId="0" fontId="4" fillId="0" borderId="0" xfId="0" applyFont="1" applyAlignment="1">
      <alignment vertical="center"/>
    </xf>
    <xf numFmtId="0" fontId="4" fillId="0" borderId="8" xfId="0" applyFont="1" applyBorder="1" applyAlignment="1">
      <alignment vertical="center"/>
    </xf>
    <xf numFmtId="0" fontId="4" fillId="0" borderId="0" xfId="0" applyFont="1" applyAlignment="1">
      <alignment horizontal="left" vertical="center" indent="1"/>
    </xf>
    <xf numFmtId="0" fontId="3"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horizontal="center" vertical="top" wrapText="1"/>
    </xf>
    <xf numFmtId="0" fontId="7" fillId="0" borderId="0" xfId="0" applyFont="1" applyAlignment="1">
      <alignment horizontal="center" vertical="top"/>
    </xf>
  </cellXfs>
  <cellStyles count="2">
    <cellStyle name="Normal" xfId="0" builtinId="0"/>
    <cellStyle name="Normal 2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E29"/>
  <sheetViews>
    <sheetView showGridLines="0" tabSelected="1" zoomScaleNormal="100" workbookViewId="0">
      <pane xSplit="2" ySplit="8" topLeftCell="C9" activePane="bottomRight" state="frozen"/>
      <selection activeCell="C9" sqref="C9"/>
      <selection pane="topRight" activeCell="C9" sqref="C9"/>
      <selection pane="bottomLeft" activeCell="C9" sqref="C9"/>
      <selection pane="bottomRight" activeCell="D9" sqref="D9"/>
    </sheetView>
  </sheetViews>
  <sheetFormatPr baseColWidth="10" defaultColWidth="0" defaultRowHeight="12.75" x14ac:dyDescent="0.25"/>
  <cols>
    <col min="1" max="1" width="2.7109375" style="3" customWidth="1"/>
    <col min="2" max="2" width="2.5703125" style="3" customWidth="1"/>
    <col min="3" max="3" width="15.5703125" style="3" customWidth="1"/>
    <col min="4" max="4" width="40.5703125" style="3" customWidth="1"/>
    <col min="5" max="28" width="15.5703125" style="3" customWidth="1"/>
    <col min="29" max="29" width="31.85546875" style="3" customWidth="1"/>
    <col min="30" max="30" width="30.85546875" style="3" customWidth="1"/>
    <col min="31" max="31" width="2.7109375" style="3" customWidth="1"/>
    <col min="32" max="16384" width="11.42578125" style="3" hidden="1"/>
  </cols>
  <sheetData>
    <row r="3" spans="2:30" ht="18.75" x14ac:dyDescent="0.25">
      <c r="B3" s="22" t="s">
        <v>157</v>
      </c>
    </row>
    <row r="4" spans="2:30" ht="15.75" x14ac:dyDescent="0.25">
      <c r="B4" s="15" t="s">
        <v>125</v>
      </c>
    </row>
    <row r="5" spans="2:30" ht="18.75" x14ac:dyDescent="0.25">
      <c r="B5" s="22"/>
    </row>
    <row r="6" spans="2:30" ht="15.75" x14ac:dyDescent="0.25">
      <c r="B6" s="15" t="s">
        <v>105</v>
      </c>
    </row>
    <row r="7" spans="2:30" ht="13.5" thickBot="1" x14ac:dyDescent="0.3"/>
    <row r="8" spans="2:30" s="6" customFormat="1" ht="50.1" customHeight="1" x14ac:dyDescent="0.25">
      <c r="B8" s="4" t="s">
        <v>0</v>
      </c>
      <c r="C8" s="1" t="s">
        <v>1</v>
      </c>
      <c r="D8" s="1" t="s">
        <v>2</v>
      </c>
      <c r="E8" s="1" t="s">
        <v>114</v>
      </c>
      <c r="F8" s="1" t="s">
        <v>115</v>
      </c>
      <c r="G8" s="1" t="s">
        <v>116</v>
      </c>
      <c r="H8" s="1" t="s">
        <v>117</v>
      </c>
      <c r="I8" s="1" t="s">
        <v>73</v>
      </c>
      <c r="J8" s="1" t="s">
        <v>57</v>
      </c>
      <c r="K8" s="1" t="s">
        <v>3</v>
      </c>
      <c r="L8" s="1" t="s">
        <v>5</v>
      </c>
      <c r="M8" s="1" t="s">
        <v>4</v>
      </c>
      <c r="N8" s="1" t="s">
        <v>46</v>
      </c>
      <c r="O8" s="1" t="s">
        <v>6</v>
      </c>
      <c r="P8" s="1" t="s">
        <v>7</v>
      </c>
      <c r="Q8" s="1" t="s">
        <v>8</v>
      </c>
      <c r="R8" s="1" t="s">
        <v>9</v>
      </c>
      <c r="S8" s="1" t="s">
        <v>10</v>
      </c>
      <c r="T8" s="1" t="s">
        <v>11</v>
      </c>
      <c r="U8" s="1" t="s">
        <v>54</v>
      </c>
      <c r="V8" s="1" t="s">
        <v>55</v>
      </c>
      <c r="W8" s="1" t="s">
        <v>56</v>
      </c>
      <c r="X8" s="1" t="s">
        <v>12</v>
      </c>
      <c r="Y8" s="1" t="s">
        <v>17</v>
      </c>
      <c r="Z8" s="1" t="s">
        <v>13</v>
      </c>
      <c r="AA8" s="1" t="s">
        <v>14</v>
      </c>
      <c r="AB8" s="1" t="s">
        <v>74</v>
      </c>
      <c r="AC8" s="1" t="s">
        <v>75</v>
      </c>
      <c r="AD8" s="5" t="s">
        <v>76</v>
      </c>
    </row>
    <row r="9" spans="2:30" ht="204" x14ac:dyDescent="0.25">
      <c r="B9" s="23">
        <v>1</v>
      </c>
      <c r="C9" s="29">
        <v>2019003050045</v>
      </c>
      <c r="D9" s="30" t="s">
        <v>126</v>
      </c>
      <c r="E9" s="30" t="s">
        <v>136</v>
      </c>
      <c r="F9" s="8" t="s">
        <v>119</v>
      </c>
      <c r="G9" s="8" t="s">
        <v>135</v>
      </c>
      <c r="H9" s="8" t="s">
        <v>135</v>
      </c>
      <c r="I9" s="9">
        <v>21</v>
      </c>
      <c r="J9" s="9">
        <v>20</v>
      </c>
      <c r="K9" s="10">
        <v>43809</v>
      </c>
      <c r="L9" s="8" t="s">
        <v>25</v>
      </c>
      <c r="M9" s="16">
        <v>4307818411</v>
      </c>
      <c r="N9" s="16">
        <v>3000000000</v>
      </c>
      <c r="O9" s="16">
        <v>3000000000</v>
      </c>
      <c r="P9" s="16">
        <v>1307818411</v>
      </c>
      <c r="Q9" s="8" t="s">
        <v>137</v>
      </c>
      <c r="R9" s="8" t="s">
        <v>137</v>
      </c>
      <c r="S9" s="7">
        <v>100</v>
      </c>
      <c r="T9" s="8" t="s">
        <v>140</v>
      </c>
      <c r="U9" s="17">
        <v>1.7999999999999999E-2</v>
      </c>
      <c r="V9" s="17">
        <v>0.26919999999999999</v>
      </c>
      <c r="W9" s="18">
        <v>44188</v>
      </c>
      <c r="X9" s="10">
        <v>43985</v>
      </c>
      <c r="Y9" s="7" t="s">
        <v>141</v>
      </c>
      <c r="Z9" s="11" t="s">
        <v>135</v>
      </c>
      <c r="AA9" s="11" t="s">
        <v>135</v>
      </c>
      <c r="AB9" s="11" t="s">
        <v>18</v>
      </c>
      <c r="AC9" s="31" t="s">
        <v>138</v>
      </c>
      <c r="AD9" s="32" t="s">
        <v>139</v>
      </c>
    </row>
    <row r="10" spans="2:30" ht="178.5" x14ac:dyDescent="0.25">
      <c r="B10" s="23">
        <v>2</v>
      </c>
      <c r="C10" s="29">
        <v>2019003050062</v>
      </c>
      <c r="D10" s="30" t="s">
        <v>127</v>
      </c>
      <c r="E10" s="30" t="s">
        <v>136</v>
      </c>
      <c r="F10" s="8" t="s">
        <v>119</v>
      </c>
      <c r="G10" s="8" t="s">
        <v>135</v>
      </c>
      <c r="H10" s="8" t="s">
        <v>135</v>
      </c>
      <c r="I10" s="9">
        <v>21</v>
      </c>
      <c r="J10" s="9">
        <v>20</v>
      </c>
      <c r="K10" s="10">
        <v>43809</v>
      </c>
      <c r="L10" s="8" t="s">
        <v>32</v>
      </c>
      <c r="M10" s="16">
        <v>7093456115.46</v>
      </c>
      <c r="N10" s="16">
        <v>7093456115</v>
      </c>
      <c r="O10" s="16">
        <v>7093456115.46</v>
      </c>
      <c r="P10" s="16">
        <v>0</v>
      </c>
      <c r="Q10" s="8" t="s">
        <v>136</v>
      </c>
      <c r="R10" s="11" t="s">
        <v>135</v>
      </c>
      <c r="S10" s="7">
        <v>45.8</v>
      </c>
      <c r="T10" s="8" t="s">
        <v>52</v>
      </c>
      <c r="U10" s="17">
        <v>0</v>
      </c>
      <c r="V10" s="17">
        <v>0</v>
      </c>
      <c r="W10" s="18">
        <v>44188</v>
      </c>
      <c r="X10" s="10">
        <v>43985</v>
      </c>
      <c r="Y10" s="7" t="s">
        <v>142</v>
      </c>
      <c r="Z10" s="11" t="s">
        <v>135</v>
      </c>
      <c r="AA10" s="11" t="s">
        <v>135</v>
      </c>
      <c r="AB10" s="11" t="s">
        <v>18</v>
      </c>
      <c r="AC10" s="31" t="s">
        <v>143</v>
      </c>
      <c r="AD10" s="32" t="s">
        <v>144</v>
      </c>
    </row>
    <row r="11" spans="2:30" ht="51" x14ac:dyDescent="0.25">
      <c r="B11" s="23">
        <v>3</v>
      </c>
      <c r="C11" s="29">
        <v>2019003050048</v>
      </c>
      <c r="D11" s="30" t="s">
        <v>128</v>
      </c>
      <c r="E11" s="30" t="s">
        <v>136</v>
      </c>
      <c r="F11" s="11" t="s">
        <v>119</v>
      </c>
      <c r="G11" s="8" t="s">
        <v>135</v>
      </c>
      <c r="H11" s="8" t="s">
        <v>135</v>
      </c>
      <c r="I11" s="13">
        <v>23</v>
      </c>
      <c r="J11" s="13">
        <v>22</v>
      </c>
      <c r="K11" s="10">
        <v>43819</v>
      </c>
      <c r="L11" s="8" t="s">
        <v>37</v>
      </c>
      <c r="M11" s="16">
        <v>421004631</v>
      </c>
      <c r="N11" s="16">
        <v>421003631</v>
      </c>
      <c r="O11" s="16">
        <v>421003631</v>
      </c>
      <c r="P11" s="16">
        <v>1000</v>
      </c>
      <c r="Q11" s="8" t="s">
        <v>145</v>
      </c>
      <c r="R11" s="8" t="s">
        <v>145</v>
      </c>
      <c r="S11" s="7">
        <v>42.5</v>
      </c>
      <c r="T11" s="8" t="s">
        <v>140</v>
      </c>
      <c r="U11" s="17">
        <v>0</v>
      </c>
      <c r="V11" s="17">
        <v>0</v>
      </c>
      <c r="W11" s="18">
        <v>44188</v>
      </c>
      <c r="X11" s="10">
        <v>43985</v>
      </c>
      <c r="Y11" s="7" t="s">
        <v>146</v>
      </c>
      <c r="Z11" s="11" t="s">
        <v>135</v>
      </c>
      <c r="AA11" s="11" t="s">
        <v>135</v>
      </c>
      <c r="AB11" s="11" t="s">
        <v>18</v>
      </c>
      <c r="AC11" s="31" t="s">
        <v>147</v>
      </c>
      <c r="AD11" s="32" t="s">
        <v>148</v>
      </c>
    </row>
    <row r="12" spans="2:30" ht="127.5" x14ac:dyDescent="0.25">
      <c r="B12" s="23">
        <v>4</v>
      </c>
      <c r="C12" s="29">
        <v>2019003050041</v>
      </c>
      <c r="D12" s="30" t="s">
        <v>129</v>
      </c>
      <c r="E12" s="30" t="s">
        <v>136</v>
      </c>
      <c r="F12" s="11" t="s">
        <v>119</v>
      </c>
      <c r="G12" s="8" t="s">
        <v>135</v>
      </c>
      <c r="H12" s="8" t="s">
        <v>135</v>
      </c>
      <c r="I12" s="13">
        <v>23</v>
      </c>
      <c r="J12" s="13">
        <v>22</v>
      </c>
      <c r="K12" s="10">
        <v>43819</v>
      </c>
      <c r="L12" s="8" t="s">
        <v>22</v>
      </c>
      <c r="M12" s="16">
        <v>2732823886</v>
      </c>
      <c r="N12" s="16">
        <v>2493422461</v>
      </c>
      <c r="O12" s="16">
        <v>2493422461</v>
      </c>
      <c r="P12" s="16">
        <v>239401425</v>
      </c>
      <c r="Q12" s="8" t="s">
        <v>150</v>
      </c>
      <c r="R12" s="8" t="s">
        <v>150</v>
      </c>
      <c r="S12" s="7">
        <v>41.3</v>
      </c>
      <c r="T12" s="8" t="s">
        <v>140</v>
      </c>
      <c r="U12" s="17">
        <v>0</v>
      </c>
      <c r="V12" s="17">
        <v>0</v>
      </c>
      <c r="W12" s="18">
        <v>44188</v>
      </c>
      <c r="X12" s="10">
        <v>43995</v>
      </c>
      <c r="Y12" s="7" t="s">
        <v>149</v>
      </c>
      <c r="Z12" s="11" t="s">
        <v>135</v>
      </c>
      <c r="AA12" s="11" t="s">
        <v>135</v>
      </c>
      <c r="AB12" s="11" t="s">
        <v>18</v>
      </c>
      <c r="AC12" s="31" t="s">
        <v>151</v>
      </c>
      <c r="AD12" s="32" t="s">
        <v>152</v>
      </c>
    </row>
    <row r="13" spans="2:30" ht="293.25" x14ac:dyDescent="0.25">
      <c r="B13" s="23">
        <v>5</v>
      </c>
      <c r="C13" s="29">
        <v>2019003050046</v>
      </c>
      <c r="D13" s="30" t="s">
        <v>130</v>
      </c>
      <c r="E13" s="30" t="s">
        <v>136</v>
      </c>
      <c r="F13" s="11" t="s">
        <v>119</v>
      </c>
      <c r="G13" s="8" t="s">
        <v>135</v>
      </c>
      <c r="H13" s="8" t="s">
        <v>135</v>
      </c>
      <c r="I13" s="13">
        <v>23</v>
      </c>
      <c r="J13" s="13">
        <v>22</v>
      </c>
      <c r="K13" s="10">
        <v>43819</v>
      </c>
      <c r="L13" s="8" t="s">
        <v>37</v>
      </c>
      <c r="M13" s="16">
        <v>1807922962</v>
      </c>
      <c r="N13" s="16">
        <v>1607922962</v>
      </c>
      <c r="O13" s="16">
        <v>1607922962</v>
      </c>
      <c r="P13" s="16">
        <v>200000000</v>
      </c>
      <c r="Q13" s="8" t="s">
        <v>154</v>
      </c>
      <c r="R13" s="8" t="s">
        <v>154</v>
      </c>
      <c r="S13" s="7">
        <v>50.9</v>
      </c>
      <c r="T13" s="8" t="s">
        <v>140</v>
      </c>
      <c r="U13" s="17">
        <v>0</v>
      </c>
      <c r="V13" s="17">
        <v>0.249</v>
      </c>
      <c r="W13" s="18">
        <v>44188</v>
      </c>
      <c r="X13" s="10">
        <v>43980</v>
      </c>
      <c r="Y13" s="7" t="s">
        <v>153</v>
      </c>
      <c r="Z13" s="11" t="s">
        <v>135</v>
      </c>
      <c r="AA13" s="11" t="s">
        <v>135</v>
      </c>
      <c r="AB13" s="11" t="s">
        <v>18</v>
      </c>
      <c r="AC13" s="31" t="s">
        <v>155</v>
      </c>
      <c r="AD13" s="32" t="s">
        <v>156</v>
      </c>
    </row>
    <row r="14" spans="2:30" ht="89.25" x14ac:dyDescent="0.25">
      <c r="B14" s="23">
        <v>6</v>
      </c>
      <c r="C14" s="29">
        <v>2019003050047</v>
      </c>
      <c r="D14" s="30" t="s">
        <v>131</v>
      </c>
      <c r="E14" s="30" t="s">
        <v>136</v>
      </c>
      <c r="F14" s="11" t="s">
        <v>119</v>
      </c>
      <c r="G14" s="8" t="s">
        <v>135</v>
      </c>
      <c r="H14" s="8" t="s">
        <v>135</v>
      </c>
      <c r="I14" s="13">
        <v>23</v>
      </c>
      <c r="J14" s="13">
        <v>22</v>
      </c>
      <c r="K14" s="10">
        <v>43819</v>
      </c>
      <c r="L14" s="8" t="s">
        <v>43</v>
      </c>
      <c r="M14" s="16">
        <v>1200000000</v>
      </c>
      <c r="N14" s="16">
        <v>1000000000</v>
      </c>
      <c r="O14" s="16">
        <v>1200000000</v>
      </c>
      <c r="P14" s="16">
        <v>0</v>
      </c>
      <c r="Q14" s="8" t="s">
        <v>158</v>
      </c>
      <c r="R14" s="8" t="s">
        <v>158</v>
      </c>
      <c r="S14" s="7">
        <v>44.1</v>
      </c>
      <c r="T14" s="8" t="s">
        <v>140</v>
      </c>
      <c r="U14" s="17">
        <v>0</v>
      </c>
      <c r="V14" s="17">
        <v>2.1299999999999999E-2</v>
      </c>
      <c r="W14" s="18">
        <v>44188</v>
      </c>
      <c r="X14" s="10">
        <v>43986</v>
      </c>
      <c r="Y14" s="7" t="s">
        <v>159</v>
      </c>
      <c r="Z14" s="11" t="s">
        <v>135</v>
      </c>
      <c r="AA14" s="11" t="s">
        <v>135</v>
      </c>
      <c r="AB14" s="11" t="s">
        <v>18</v>
      </c>
      <c r="AC14" s="31" t="s">
        <v>160</v>
      </c>
      <c r="AD14" s="32" t="s">
        <v>161</v>
      </c>
    </row>
    <row r="15" spans="2:30" ht="50.1" customHeight="1" x14ac:dyDescent="0.25">
      <c r="B15" s="23">
        <v>7</v>
      </c>
      <c r="C15" s="29">
        <v>2019003050117</v>
      </c>
      <c r="D15" s="30" t="s">
        <v>132</v>
      </c>
      <c r="E15" s="30" t="s">
        <v>136</v>
      </c>
      <c r="F15" s="11" t="s">
        <v>119</v>
      </c>
      <c r="G15" s="8" t="s">
        <v>135</v>
      </c>
      <c r="H15" s="8" t="s">
        <v>135</v>
      </c>
      <c r="I15" s="13">
        <v>23</v>
      </c>
      <c r="J15" s="13">
        <v>22</v>
      </c>
      <c r="K15" s="10">
        <v>43819</v>
      </c>
      <c r="L15" s="8" t="s">
        <v>15</v>
      </c>
      <c r="M15" s="16">
        <v>1648960720</v>
      </c>
      <c r="N15" s="16">
        <v>1648960720</v>
      </c>
      <c r="O15" s="16">
        <v>1648960720</v>
      </c>
      <c r="P15" s="16">
        <v>0</v>
      </c>
      <c r="Q15" s="8" t="s">
        <v>162</v>
      </c>
      <c r="R15" s="8" t="s">
        <v>162</v>
      </c>
      <c r="S15" s="7">
        <v>31.6</v>
      </c>
      <c r="T15" s="8" t="s">
        <v>164</v>
      </c>
      <c r="U15" s="17">
        <v>0</v>
      </c>
      <c r="V15" s="17">
        <v>0</v>
      </c>
      <c r="W15" s="18">
        <v>44188</v>
      </c>
      <c r="X15" s="10">
        <v>43978</v>
      </c>
      <c r="Y15" s="7" t="s">
        <v>163</v>
      </c>
      <c r="Z15" s="11" t="s">
        <v>135</v>
      </c>
      <c r="AA15" s="11" t="s">
        <v>135</v>
      </c>
      <c r="AB15" s="11" t="s">
        <v>18</v>
      </c>
      <c r="AC15" s="31" t="s">
        <v>165</v>
      </c>
      <c r="AD15" s="32" t="s">
        <v>166</v>
      </c>
    </row>
    <row r="16" spans="2:30" ht="140.25" x14ac:dyDescent="0.25">
      <c r="B16" s="23">
        <v>8</v>
      </c>
      <c r="C16" s="29">
        <v>2019003050036</v>
      </c>
      <c r="D16" s="30" t="s">
        <v>133</v>
      </c>
      <c r="E16" s="30" t="s">
        <v>136</v>
      </c>
      <c r="F16" s="11" t="s">
        <v>119</v>
      </c>
      <c r="G16" s="8" t="s">
        <v>135</v>
      </c>
      <c r="H16" s="8" t="s">
        <v>135</v>
      </c>
      <c r="I16" s="13">
        <v>23</v>
      </c>
      <c r="J16" s="13">
        <v>22</v>
      </c>
      <c r="K16" s="10">
        <v>43819</v>
      </c>
      <c r="L16" s="8" t="s">
        <v>15</v>
      </c>
      <c r="M16" s="16">
        <v>5495554283</v>
      </c>
      <c r="N16" s="19">
        <v>3907100000</v>
      </c>
      <c r="O16" s="16">
        <v>5495554283</v>
      </c>
      <c r="P16" s="16">
        <v>0</v>
      </c>
      <c r="Q16" s="8" t="s">
        <v>167</v>
      </c>
      <c r="R16" s="8" t="s">
        <v>167</v>
      </c>
      <c r="S16" s="7">
        <v>65.5</v>
      </c>
      <c r="T16" s="8" t="s">
        <v>168</v>
      </c>
      <c r="U16" s="17">
        <v>0</v>
      </c>
      <c r="V16" s="17">
        <v>0</v>
      </c>
      <c r="W16" s="18">
        <v>44188</v>
      </c>
      <c r="X16" s="10">
        <v>43970</v>
      </c>
      <c r="Y16" s="7" t="s">
        <v>159</v>
      </c>
      <c r="Z16" s="11" t="s">
        <v>135</v>
      </c>
      <c r="AA16" s="11" t="s">
        <v>135</v>
      </c>
      <c r="AB16" s="11" t="s">
        <v>18</v>
      </c>
      <c r="AC16" s="31" t="s">
        <v>169</v>
      </c>
      <c r="AD16" s="32" t="s">
        <v>170</v>
      </c>
    </row>
    <row r="17" spans="2:30" ht="178.5" x14ac:dyDescent="0.25">
      <c r="B17" s="23">
        <v>9</v>
      </c>
      <c r="C17" s="29">
        <v>2020003050193</v>
      </c>
      <c r="D17" s="30" t="s">
        <v>134</v>
      </c>
      <c r="E17" s="30" t="s">
        <v>136</v>
      </c>
      <c r="F17" s="11" t="s">
        <v>119</v>
      </c>
      <c r="G17" s="8" t="s">
        <v>135</v>
      </c>
      <c r="H17" s="8" t="s">
        <v>135</v>
      </c>
      <c r="I17" s="13">
        <v>27</v>
      </c>
      <c r="J17" s="13">
        <v>26</v>
      </c>
      <c r="K17" s="10">
        <v>44152</v>
      </c>
      <c r="L17" s="8" t="s">
        <v>32</v>
      </c>
      <c r="M17" s="16">
        <v>7389088439</v>
      </c>
      <c r="N17" s="19">
        <v>7389088439</v>
      </c>
      <c r="O17" s="16">
        <v>7389088439</v>
      </c>
      <c r="P17" s="16">
        <v>0</v>
      </c>
      <c r="Q17" s="8" t="s">
        <v>136</v>
      </c>
      <c r="R17" s="11" t="s">
        <v>135</v>
      </c>
      <c r="S17" s="7">
        <v>41.6</v>
      </c>
      <c r="T17" s="8" t="s">
        <v>171</v>
      </c>
      <c r="U17" s="17">
        <v>0</v>
      </c>
      <c r="V17" s="17">
        <v>0</v>
      </c>
      <c r="W17" s="18">
        <v>44188</v>
      </c>
      <c r="X17" s="18" t="s">
        <v>172</v>
      </c>
      <c r="Y17" s="7" t="s">
        <v>142</v>
      </c>
      <c r="Z17" s="11" t="s">
        <v>135</v>
      </c>
      <c r="AA17" s="11" t="s">
        <v>135</v>
      </c>
      <c r="AB17" s="11" t="s">
        <v>18</v>
      </c>
      <c r="AC17" s="31" t="s">
        <v>143</v>
      </c>
      <c r="AD17" s="32" t="s">
        <v>144</v>
      </c>
    </row>
    <row r="18" spans="2:30" x14ac:dyDescent="0.25">
      <c r="I18" s="14"/>
      <c r="J18" s="14"/>
    </row>
    <row r="19" spans="2:30" x14ac:dyDescent="0.25">
      <c r="B19" s="46" t="s">
        <v>180</v>
      </c>
      <c r="C19" s="47"/>
      <c r="D19" s="47"/>
      <c r="E19" s="47"/>
    </row>
    <row r="20" spans="2:30" x14ac:dyDescent="0.25">
      <c r="B20" s="47"/>
      <c r="C20" s="47"/>
      <c r="D20" s="47"/>
      <c r="E20" s="47"/>
    </row>
    <row r="21" spans="2:30" x14ac:dyDescent="0.25">
      <c r="B21" s="47"/>
      <c r="C21" s="47"/>
      <c r="D21" s="47"/>
      <c r="E21" s="47"/>
    </row>
    <row r="22" spans="2:30" x14ac:dyDescent="0.25">
      <c r="B22" s="47"/>
      <c r="C22" s="47"/>
      <c r="D22" s="47"/>
      <c r="E22" s="47"/>
    </row>
    <row r="23" spans="2:30" x14ac:dyDescent="0.25">
      <c r="B23" s="47"/>
      <c r="C23" s="47"/>
      <c r="D23" s="47"/>
      <c r="E23" s="47"/>
      <c r="H23" s="45"/>
    </row>
    <row r="24" spans="2:30" x14ac:dyDescent="0.25">
      <c r="B24" s="47"/>
      <c r="C24" s="47"/>
      <c r="D24" s="47"/>
      <c r="E24" s="47"/>
    </row>
    <row r="26" spans="2:30" ht="12.75" customHeight="1" x14ac:dyDescent="0.25">
      <c r="B26" s="48" t="s">
        <v>181</v>
      </c>
      <c r="C26" s="49"/>
      <c r="D26" s="49"/>
      <c r="E26" s="49"/>
    </row>
    <row r="27" spans="2:30" x14ac:dyDescent="0.25">
      <c r="B27" s="49"/>
      <c r="C27" s="49"/>
      <c r="D27" s="49"/>
      <c r="E27" s="49"/>
    </row>
    <row r="28" spans="2:30" x14ac:dyDescent="0.25">
      <c r="B28" s="49"/>
      <c r="C28" s="49"/>
      <c r="D28" s="49"/>
      <c r="E28" s="49"/>
    </row>
    <row r="29" spans="2:30" x14ac:dyDescent="0.25">
      <c r="B29" s="49"/>
      <c r="C29" s="49"/>
      <c r="D29" s="49"/>
      <c r="E29" s="49"/>
    </row>
  </sheetData>
  <mergeCells count="2">
    <mergeCell ref="B19:E24"/>
    <mergeCell ref="B26:E29"/>
  </mergeCells>
  <dataValidations count="4">
    <dataValidation type="list" allowBlank="1" showInputMessage="1" showErrorMessage="1" sqref="L9:L17" xr:uid="{00000000-0002-0000-0000-000000000000}">
      <formula1>Sectores</formula1>
    </dataValidation>
    <dataValidation type="list" allowBlank="1" showInputMessage="1" showErrorMessage="1" sqref="AB9:AB17" xr:uid="{00000000-0002-0000-0000-000001000000}">
      <formula1>Enfoque</formula1>
    </dataValidation>
    <dataValidation type="list" allowBlank="1" showInputMessage="1" showErrorMessage="1" sqref="T9:T17" xr:uid="{00000000-0002-0000-0000-000002000000}">
      <formula1>Estado</formula1>
    </dataValidation>
    <dataValidation type="list" allowBlank="1" showInputMessage="1" showErrorMessage="1" sqref="F9:F17" xr:uid="{00000000-0002-0000-0000-000003000000}">
      <formula1>Ocad</formula1>
    </dataValidation>
  </dataValidations>
  <pageMargins left="0.70866141732283472" right="0.70866141732283472" top="0.74803149606299213" bottom="0.74803149606299213" header="0.31496062992125984" footer="0.31496062992125984"/>
  <pageSetup paperSize="5" scale="3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4"/>
  <sheetViews>
    <sheetView zoomScaleNormal="100" workbookViewId="0">
      <selection activeCell="D2" sqref="D2"/>
    </sheetView>
  </sheetViews>
  <sheetFormatPr baseColWidth="10" defaultColWidth="10.85546875" defaultRowHeight="12.75" x14ac:dyDescent="0.2"/>
  <cols>
    <col min="1" max="1" width="23.140625" style="21" bestFit="1" customWidth="1"/>
    <col min="2" max="2" width="40.5703125" style="21" bestFit="1" customWidth="1"/>
    <col min="3" max="3" width="8.42578125" style="21" bestFit="1" customWidth="1"/>
    <col min="4" max="4" width="12.28515625" style="21" bestFit="1" customWidth="1"/>
    <col min="5" max="26" width="15.5703125" style="21" customWidth="1"/>
    <col min="27" max="16384" width="10.85546875" style="21"/>
  </cols>
  <sheetData>
    <row r="1" spans="1:4" x14ac:dyDescent="0.2">
      <c r="A1" s="6" t="s">
        <v>47</v>
      </c>
      <c r="B1" s="20" t="s">
        <v>38</v>
      </c>
      <c r="C1" s="20" t="s">
        <v>45</v>
      </c>
      <c r="D1" s="27" t="s">
        <v>115</v>
      </c>
    </row>
    <row r="2" spans="1:4" x14ac:dyDescent="0.2">
      <c r="A2" s="21" t="s">
        <v>16</v>
      </c>
      <c r="B2" s="21" t="s">
        <v>20</v>
      </c>
      <c r="C2" s="21" t="s">
        <v>19</v>
      </c>
      <c r="D2" s="21" t="s">
        <v>118</v>
      </c>
    </row>
    <row r="3" spans="1:4" x14ac:dyDescent="0.2">
      <c r="A3" s="21" t="s">
        <v>51</v>
      </c>
      <c r="B3" s="21" t="s">
        <v>39</v>
      </c>
      <c r="C3" s="21" t="s">
        <v>18</v>
      </c>
      <c r="D3" s="21" t="s">
        <v>119</v>
      </c>
    </row>
    <row r="4" spans="1:4" x14ac:dyDescent="0.2">
      <c r="A4" s="21" t="s">
        <v>52</v>
      </c>
      <c r="B4" s="24" t="s">
        <v>40</v>
      </c>
      <c r="D4" s="21" t="s">
        <v>120</v>
      </c>
    </row>
    <row r="5" spans="1:4" x14ac:dyDescent="0.2">
      <c r="A5" s="21" t="s">
        <v>53</v>
      </c>
      <c r="B5" s="24" t="s">
        <v>21</v>
      </c>
      <c r="D5" s="21" t="s">
        <v>121</v>
      </c>
    </row>
    <row r="6" spans="1:4" x14ac:dyDescent="0.2">
      <c r="A6" s="21" t="s">
        <v>48</v>
      </c>
      <c r="B6" s="24" t="s">
        <v>22</v>
      </c>
    </row>
    <row r="7" spans="1:4" x14ac:dyDescent="0.2">
      <c r="A7" s="21" t="s">
        <v>49</v>
      </c>
      <c r="B7" s="24" t="s">
        <v>23</v>
      </c>
    </row>
    <row r="8" spans="1:4" x14ac:dyDescent="0.2">
      <c r="A8" s="21" t="s">
        <v>50</v>
      </c>
      <c r="B8" s="24" t="s">
        <v>24</v>
      </c>
    </row>
    <row r="9" spans="1:4" x14ac:dyDescent="0.2">
      <c r="B9" s="24" t="s">
        <v>25</v>
      </c>
    </row>
    <row r="10" spans="1:4" x14ac:dyDescent="0.2">
      <c r="B10" s="24" t="s">
        <v>26</v>
      </c>
    </row>
    <row r="11" spans="1:4" x14ac:dyDescent="0.2">
      <c r="B11" s="24" t="s">
        <v>41</v>
      </c>
    </row>
    <row r="12" spans="1:4" x14ac:dyDescent="0.2">
      <c r="B12" s="24" t="s">
        <v>27</v>
      </c>
    </row>
    <row r="13" spans="1:4" x14ac:dyDescent="0.2">
      <c r="B13" s="24" t="s">
        <v>28</v>
      </c>
    </row>
    <row r="14" spans="1:4" x14ac:dyDescent="0.2">
      <c r="B14" s="24" t="s">
        <v>29</v>
      </c>
    </row>
    <row r="15" spans="1:4" x14ac:dyDescent="0.2">
      <c r="B15" s="24" t="s">
        <v>30</v>
      </c>
    </row>
    <row r="16" spans="1:4" x14ac:dyDescent="0.2">
      <c r="B16" s="24" t="s">
        <v>31</v>
      </c>
    </row>
    <row r="17" spans="2:2" x14ac:dyDescent="0.2">
      <c r="B17" s="24" t="s">
        <v>32</v>
      </c>
    </row>
    <row r="18" spans="2:2" x14ac:dyDescent="0.2">
      <c r="B18" s="24" t="s">
        <v>42</v>
      </c>
    </row>
    <row r="19" spans="2:2" x14ac:dyDescent="0.2">
      <c r="B19" s="24" t="s">
        <v>33</v>
      </c>
    </row>
    <row r="20" spans="2:2" x14ac:dyDescent="0.2">
      <c r="B20" s="24" t="s">
        <v>34</v>
      </c>
    </row>
    <row r="21" spans="2:2" x14ac:dyDescent="0.2">
      <c r="B21" s="24" t="s">
        <v>35</v>
      </c>
    </row>
    <row r="22" spans="2:2" x14ac:dyDescent="0.2">
      <c r="B22" s="24" t="s">
        <v>43</v>
      </c>
    </row>
    <row r="23" spans="2:2" x14ac:dyDescent="0.2">
      <c r="B23" s="24" t="s">
        <v>44</v>
      </c>
    </row>
    <row r="24" spans="2:2" x14ac:dyDescent="0.2">
      <c r="B24" s="24" t="s">
        <v>36</v>
      </c>
    </row>
    <row r="25" spans="2:2" x14ac:dyDescent="0.2">
      <c r="B25" s="24" t="s">
        <v>15</v>
      </c>
    </row>
    <row r="26" spans="2:2" x14ac:dyDescent="0.2">
      <c r="B26" s="24" t="s">
        <v>37</v>
      </c>
    </row>
    <row r="28" spans="2:2" x14ac:dyDescent="0.2">
      <c r="B28" s="24"/>
    </row>
    <row r="29" spans="2:2" x14ac:dyDescent="0.2">
      <c r="B29" s="24"/>
    </row>
    <row r="30" spans="2:2" x14ac:dyDescent="0.2">
      <c r="B30" s="24"/>
    </row>
    <row r="31" spans="2:2" x14ac:dyDescent="0.2">
      <c r="B31" s="24"/>
    </row>
    <row r="32" spans="2:2" x14ac:dyDescent="0.2">
      <c r="B32" s="24"/>
    </row>
    <row r="33" spans="2:2" x14ac:dyDescent="0.2">
      <c r="B33" s="24"/>
    </row>
    <row r="34" spans="2:2" x14ac:dyDescent="0.2">
      <c r="B34" s="24"/>
    </row>
    <row r="35" spans="2:2" x14ac:dyDescent="0.2">
      <c r="B35" s="24"/>
    </row>
    <row r="36" spans="2:2" x14ac:dyDescent="0.2">
      <c r="B36" s="24"/>
    </row>
    <row r="37" spans="2:2" x14ac:dyDescent="0.2">
      <c r="B37" s="24"/>
    </row>
    <row r="38" spans="2:2" x14ac:dyDescent="0.2">
      <c r="B38" s="24"/>
    </row>
    <row r="39" spans="2:2" x14ac:dyDescent="0.2">
      <c r="B39" s="24"/>
    </row>
    <row r="40" spans="2:2" x14ac:dyDescent="0.2">
      <c r="B40" s="24"/>
    </row>
    <row r="41" spans="2:2" x14ac:dyDescent="0.2">
      <c r="B41" s="24"/>
    </row>
    <row r="42" spans="2:2" x14ac:dyDescent="0.2">
      <c r="B42" s="24"/>
    </row>
    <row r="43" spans="2:2" x14ac:dyDescent="0.2">
      <c r="B43" s="24"/>
    </row>
    <row r="44" spans="2:2" x14ac:dyDescent="0.2">
      <c r="B44"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AA21"/>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F29" sqref="F29"/>
    </sheetView>
  </sheetViews>
  <sheetFormatPr baseColWidth="10" defaultColWidth="0" defaultRowHeight="12.75" x14ac:dyDescent="0.25"/>
  <cols>
    <col min="1" max="1" width="2.7109375" style="3" customWidth="1"/>
    <col min="2" max="2" width="2.5703125" style="3" customWidth="1"/>
    <col min="3" max="3" width="15.5703125" style="3" customWidth="1"/>
    <col min="4" max="4" width="40.5703125" style="3" customWidth="1"/>
    <col min="5" max="14" width="15.5703125" style="3" customWidth="1"/>
    <col min="15" max="15" width="5.5703125" style="3" customWidth="1"/>
    <col min="16" max="27" width="20.5703125" style="3" hidden="1" customWidth="1"/>
    <col min="28" max="16384" width="11.42578125" style="3" hidden="1"/>
  </cols>
  <sheetData>
    <row r="3" spans="2:14" ht="18.75" x14ac:dyDescent="0.25">
      <c r="B3" s="22" t="s">
        <v>157</v>
      </c>
    </row>
    <row r="4" spans="2:14" ht="15.75" x14ac:dyDescent="0.25">
      <c r="B4" s="15" t="s">
        <v>125</v>
      </c>
    </row>
    <row r="5" spans="2:14" ht="18.75" x14ac:dyDescent="0.25">
      <c r="B5" s="22"/>
    </row>
    <row r="6" spans="2:14" ht="15.75" x14ac:dyDescent="0.25">
      <c r="B6" s="15" t="s">
        <v>106</v>
      </c>
    </row>
    <row r="7" spans="2:14" ht="13.5" thickBot="1" x14ac:dyDescent="0.3"/>
    <row r="8" spans="2:14" s="6" customFormat="1" ht="50.1" customHeight="1" x14ac:dyDescent="0.25">
      <c r="B8" s="4" t="s">
        <v>0</v>
      </c>
      <c r="C8" s="1" t="s">
        <v>1</v>
      </c>
      <c r="D8" s="1" t="s">
        <v>2</v>
      </c>
      <c r="E8" s="1" t="s">
        <v>122</v>
      </c>
      <c r="F8" s="1" t="s">
        <v>67</v>
      </c>
      <c r="G8" s="1" t="s">
        <v>77</v>
      </c>
      <c r="H8" s="1" t="s">
        <v>3</v>
      </c>
      <c r="I8" s="1" t="s">
        <v>61</v>
      </c>
      <c r="J8" s="1" t="s">
        <v>66</v>
      </c>
      <c r="K8" s="1" t="s">
        <v>62</v>
      </c>
      <c r="L8" s="1" t="s">
        <v>63</v>
      </c>
      <c r="M8" s="1" t="s">
        <v>64</v>
      </c>
      <c r="N8" s="5" t="s">
        <v>65</v>
      </c>
    </row>
    <row r="9" spans="2:14" ht="50.1" customHeight="1" x14ac:dyDescent="0.25">
      <c r="B9" s="23">
        <v>1</v>
      </c>
      <c r="C9" s="7" t="s">
        <v>173</v>
      </c>
      <c r="D9" s="7" t="s">
        <v>173</v>
      </c>
      <c r="E9" s="7" t="s">
        <v>173</v>
      </c>
      <c r="F9" s="7" t="s">
        <v>173</v>
      </c>
      <c r="G9" s="7" t="s">
        <v>173</v>
      </c>
      <c r="H9" s="7" t="s">
        <v>173</v>
      </c>
      <c r="I9" s="7" t="s">
        <v>173</v>
      </c>
      <c r="J9" s="7" t="s">
        <v>173</v>
      </c>
      <c r="K9" s="7" t="s">
        <v>173</v>
      </c>
      <c r="L9" s="7" t="s">
        <v>173</v>
      </c>
      <c r="M9" s="7" t="s">
        <v>173</v>
      </c>
      <c r="N9" s="12" t="s">
        <v>173</v>
      </c>
    </row>
    <row r="10" spans="2:14" x14ac:dyDescent="0.25">
      <c r="I10" s="14"/>
      <c r="J10" s="14"/>
    </row>
    <row r="11" spans="2:14" ht="12.75" customHeight="1" x14ac:dyDescent="0.25">
      <c r="B11" s="46" t="s">
        <v>180</v>
      </c>
      <c r="C11" s="47"/>
      <c r="D11" s="47"/>
      <c r="E11" s="47"/>
    </row>
    <row r="12" spans="2:14" x14ac:dyDescent="0.25">
      <c r="B12" s="47"/>
      <c r="C12" s="47"/>
      <c r="D12" s="47"/>
      <c r="E12" s="47"/>
    </row>
    <row r="13" spans="2:14" x14ac:dyDescent="0.25">
      <c r="B13" s="47"/>
      <c r="C13" s="47"/>
      <c r="D13" s="47"/>
      <c r="E13" s="47"/>
    </row>
    <row r="14" spans="2:14" x14ac:dyDescent="0.25">
      <c r="B14" s="47"/>
      <c r="C14" s="47"/>
      <c r="D14" s="47"/>
      <c r="E14" s="47"/>
    </row>
    <row r="15" spans="2:14" x14ac:dyDescent="0.25">
      <c r="B15" s="47"/>
      <c r="C15" s="47"/>
      <c r="D15" s="47"/>
      <c r="E15" s="47"/>
    </row>
    <row r="16" spans="2:14" x14ac:dyDescent="0.25">
      <c r="B16" s="47"/>
      <c r="C16" s="47"/>
      <c r="D16" s="47"/>
      <c r="E16" s="47"/>
    </row>
    <row r="18" spans="2:5" x14ac:dyDescent="0.25">
      <c r="B18" s="48" t="s">
        <v>181</v>
      </c>
      <c r="C18" s="49"/>
      <c r="D18" s="49"/>
      <c r="E18" s="49"/>
    </row>
    <row r="19" spans="2:5" x14ac:dyDescent="0.25">
      <c r="B19" s="49"/>
      <c r="C19" s="49"/>
      <c r="D19" s="49"/>
      <c r="E19" s="49"/>
    </row>
    <row r="20" spans="2:5" x14ac:dyDescent="0.25">
      <c r="B20" s="49"/>
      <c r="C20" s="49"/>
      <c r="D20" s="49"/>
      <c r="E20" s="49"/>
    </row>
    <row r="21" spans="2:5" x14ac:dyDescent="0.25">
      <c r="B21" s="49"/>
      <c r="C21" s="49"/>
      <c r="D21" s="49"/>
      <c r="E21" s="49"/>
    </row>
  </sheetData>
  <mergeCells count="2">
    <mergeCell ref="B11:E16"/>
    <mergeCell ref="B18:E21"/>
  </mergeCells>
  <pageMargins left="0.70866141732283472" right="0.70866141732283472" top="0.74803149606299213" bottom="0.74803149606299213" header="0.31496062992125984" footer="0.31496062992125984"/>
  <pageSetup paperSize="5"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D21"/>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H29" sqref="H29"/>
    </sheetView>
  </sheetViews>
  <sheetFormatPr baseColWidth="10" defaultColWidth="0" defaultRowHeight="12.75" x14ac:dyDescent="0.25"/>
  <cols>
    <col min="1" max="1" width="2.7109375" style="3" customWidth="1"/>
    <col min="2" max="2" width="2.5703125" style="3" customWidth="1"/>
    <col min="3" max="3" width="15.5703125" style="3" customWidth="1"/>
    <col min="4" max="4" width="40.5703125" style="3" customWidth="1"/>
    <col min="5" max="14" width="15.5703125" style="3" customWidth="1"/>
    <col min="15" max="15" width="2.7109375" style="3" customWidth="1"/>
    <col min="16" max="30" width="0" style="3" hidden="1" customWidth="1"/>
    <col min="31" max="16384" width="11.42578125" style="3" hidden="1"/>
  </cols>
  <sheetData>
    <row r="3" spans="2:14" ht="18.75" x14ac:dyDescent="0.25">
      <c r="B3" s="22" t="s">
        <v>157</v>
      </c>
    </row>
    <row r="4" spans="2:14" ht="15.75" x14ac:dyDescent="0.25">
      <c r="B4" s="15" t="s">
        <v>125</v>
      </c>
    </row>
    <row r="5" spans="2:14" ht="18.75" x14ac:dyDescent="0.25">
      <c r="B5" s="22"/>
    </row>
    <row r="6" spans="2:14" ht="15.75" x14ac:dyDescent="0.25">
      <c r="B6" s="15" t="s">
        <v>107</v>
      </c>
    </row>
    <row r="7" spans="2:14" ht="13.5" thickBot="1" x14ac:dyDescent="0.3"/>
    <row r="8" spans="2:14" s="6" customFormat="1" ht="50.1" customHeight="1" x14ac:dyDescent="0.25">
      <c r="B8" s="4" t="s">
        <v>0</v>
      </c>
      <c r="C8" s="1" t="s">
        <v>1</v>
      </c>
      <c r="D8" s="1" t="s">
        <v>2</v>
      </c>
      <c r="E8" s="1" t="s">
        <v>73</v>
      </c>
      <c r="F8" s="1" t="s">
        <v>57</v>
      </c>
      <c r="G8" s="1" t="s">
        <v>3</v>
      </c>
      <c r="H8" s="1" t="s">
        <v>4</v>
      </c>
      <c r="I8" s="1" t="s">
        <v>78</v>
      </c>
      <c r="J8" s="1" t="s">
        <v>68</v>
      </c>
      <c r="K8" s="1" t="s">
        <v>71</v>
      </c>
      <c r="L8" s="1" t="s">
        <v>72</v>
      </c>
      <c r="M8" s="1" t="s">
        <v>69</v>
      </c>
      <c r="N8" s="1" t="s">
        <v>70</v>
      </c>
    </row>
    <row r="9" spans="2:14" ht="50.1" customHeight="1" x14ac:dyDescent="0.25">
      <c r="B9" s="23">
        <v>1</v>
      </c>
      <c r="C9" s="7" t="s">
        <v>173</v>
      </c>
      <c r="D9" s="7" t="s">
        <v>173</v>
      </c>
      <c r="E9" s="7" t="s">
        <v>173</v>
      </c>
      <c r="F9" s="7" t="s">
        <v>173</v>
      </c>
      <c r="G9" s="7" t="s">
        <v>173</v>
      </c>
      <c r="H9" s="7" t="s">
        <v>173</v>
      </c>
      <c r="I9" s="7" t="s">
        <v>173</v>
      </c>
      <c r="J9" s="7" t="s">
        <v>173</v>
      </c>
      <c r="K9" s="7" t="s">
        <v>173</v>
      </c>
      <c r="L9" s="7" t="s">
        <v>173</v>
      </c>
      <c r="M9" s="7" t="s">
        <v>173</v>
      </c>
      <c r="N9" s="7" t="s">
        <v>173</v>
      </c>
    </row>
    <row r="11" spans="2:14" ht="12.75" customHeight="1" x14ac:dyDescent="0.25">
      <c r="B11" s="46" t="s">
        <v>180</v>
      </c>
      <c r="C11" s="47"/>
      <c r="D11" s="47"/>
      <c r="E11" s="47"/>
    </row>
    <row r="12" spans="2:14" x14ac:dyDescent="0.25">
      <c r="B12" s="47"/>
      <c r="C12" s="47"/>
      <c r="D12" s="47"/>
      <c r="E12" s="47"/>
    </row>
    <row r="13" spans="2:14" x14ac:dyDescent="0.25">
      <c r="B13" s="47"/>
      <c r="C13" s="47"/>
      <c r="D13" s="47"/>
      <c r="E13" s="47"/>
    </row>
    <row r="14" spans="2:14" x14ac:dyDescent="0.25">
      <c r="B14" s="47"/>
      <c r="C14" s="47"/>
      <c r="D14" s="47"/>
      <c r="E14" s="47"/>
    </row>
    <row r="15" spans="2:14" x14ac:dyDescent="0.25">
      <c r="B15" s="47"/>
      <c r="C15" s="47"/>
      <c r="D15" s="47"/>
      <c r="E15" s="47"/>
    </row>
    <row r="16" spans="2:14" x14ac:dyDescent="0.25">
      <c r="B16" s="47"/>
      <c r="C16" s="47"/>
      <c r="D16" s="47"/>
      <c r="E16" s="47"/>
    </row>
    <row r="18" spans="2:5" x14ac:dyDescent="0.25">
      <c r="B18" s="50" t="s">
        <v>181</v>
      </c>
      <c r="C18" s="51"/>
      <c r="D18" s="51"/>
      <c r="E18" s="51"/>
    </row>
    <row r="19" spans="2:5" x14ac:dyDescent="0.25">
      <c r="B19" s="51"/>
      <c r="C19" s="51"/>
      <c r="D19" s="51"/>
      <c r="E19" s="51"/>
    </row>
    <row r="20" spans="2:5" x14ac:dyDescent="0.25">
      <c r="B20" s="51"/>
      <c r="C20" s="51"/>
      <c r="D20" s="51"/>
      <c r="E20" s="51"/>
    </row>
    <row r="21" spans="2:5" x14ac:dyDescent="0.25">
      <c r="B21" s="51"/>
      <c r="C21" s="51"/>
      <c r="D21" s="51"/>
      <c r="E21" s="51"/>
    </row>
  </sheetData>
  <mergeCells count="2">
    <mergeCell ref="B11:E16"/>
    <mergeCell ref="B18:E21"/>
  </mergeCells>
  <dataValidations count="1">
    <dataValidation type="list" allowBlank="1" showInputMessage="1" showErrorMessage="1" sqref="N9" xr:uid="{00000000-0002-0000-0200-000000000000}">
      <formula1>Estado</formula1>
    </dataValidation>
  </dataValidations>
  <pageMargins left="0.70866141732283472" right="0.70866141732283472" top="0.74803149606299213" bottom="0.74803149606299213" header="0.31496062992125984" footer="0.31496062992125984"/>
  <pageSetup paperSize="5"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AD21"/>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D29" sqref="D29"/>
    </sheetView>
  </sheetViews>
  <sheetFormatPr baseColWidth="10" defaultColWidth="0" defaultRowHeight="12.75" x14ac:dyDescent="0.25"/>
  <cols>
    <col min="1" max="1" width="2.7109375" style="3" customWidth="1"/>
    <col min="2" max="2" width="2.5703125" style="3" customWidth="1"/>
    <col min="3" max="3" width="15.5703125" style="3" customWidth="1"/>
    <col min="4" max="4" width="40.5703125" style="3" customWidth="1"/>
    <col min="5" max="14" width="15.5703125" style="3" customWidth="1"/>
    <col min="15" max="15" width="5.5703125" style="3" customWidth="1"/>
    <col min="16" max="30" width="0" style="3" hidden="1" customWidth="1"/>
    <col min="31" max="16384" width="11.42578125" style="3" hidden="1"/>
  </cols>
  <sheetData>
    <row r="3" spans="2:14" ht="18.75" x14ac:dyDescent="0.25">
      <c r="B3" s="22" t="s">
        <v>157</v>
      </c>
    </row>
    <row r="4" spans="2:14" ht="15.75" x14ac:dyDescent="0.25">
      <c r="B4" s="15" t="s">
        <v>125</v>
      </c>
    </row>
    <row r="5" spans="2:14" ht="18.75" x14ac:dyDescent="0.25">
      <c r="B5" s="22"/>
    </row>
    <row r="6" spans="2:14" ht="15.75" x14ac:dyDescent="0.25">
      <c r="B6" s="15" t="s">
        <v>123</v>
      </c>
    </row>
    <row r="7" spans="2:14" ht="13.5" thickBot="1" x14ac:dyDescent="0.3"/>
    <row r="8" spans="2:14" s="6" customFormat="1" ht="50.1" customHeight="1" x14ac:dyDescent="0.25">
      <c r="B8" s="4" t="s">
        <v>0</v>
      </c>
      <c r="C8" s="1" t="s">
        <v>1</v>
      </c>
      <c r="D8" s="1" t="s">
        <v>2</v>
      </c>
      <c r="E8" s="1" t="s">
        <v>73</v>
      </c>
      <c r="F8" s="1" t="s">
        <v>79</v>
      </c>
      <c r="G8" s="1" t="s">
        <v>80</v>
      </c>
      <c r="H8" s="1" t="s">
        <v>5</v>
      </c>
      <c r="I8" s="1" t="s">
        <v>4</v>
      </c>
      <c r="J8" s="1" t="s">
        <v>6</v>
      </c>
      <c r="K8" s="1" t="s">
        <v>7</v>
      </c>
      <c r="L8" s="1" t="s">
        <v>82</v>
      </c>
      <c r="M8" s="1" t="s">
        <v>81</v>
      </c>
      <c r="N8" s="1" t="s">
        <v>83</v>
      </c>
    </row>
    <row r="9" spans="2:14" ht="50.1" customHeight="1" x14ac:dyDescent="0.25">
      <c r="B9" s="23">
        <v>1</v>
      </c>
      <c r="C9" s="7" t="s">
        <v>173</v>
      </c>
      <c r="D9" s="7" t="s">
        <v>173</v>
      </c>
      <c r="E9" s="7" t="s">
        <v>173</v>
      </c>
      <c r="F9" s="7" t="s">
        <v>173</v>
      </c>
      <c r="G9" s="7" t="s">
        <v>173</v>
      </c>
      <c r="H9" s="7" t="s">
        <v>173</v>
      </c>
      <c r="I9" s="7" t="s">
        <v>173</v>
      </c>
      <c r="J9" s="7" t="s">
        <v>173</v>
      </c>
      <c r="K9" s="7" t="s">
        <v>173</v>
      </c>
      <c r="L9" s="7" t="s">
        <v>173</v>
      </c>
      <c r="M9" s="7" t="s">
        <v>173</v>
      </c>
      <c r="N9" s="7" t="s">
        <v>173</v>
      </c>
    </row>
    <row r="11" spans="2:14" ht="12.75" customHeight="1" x14ac:dyDescent="0.25">
      <c r="B11" s="46" t="s">
        <v>180</v>
      </c>
      <c r="C11" s="47"/>
      <c r="D11" s="47"/>
      <c r="E11" s="47"/>
    </row>
    <row r="12" spans="2:14" x14ac:dyDescent="0.25">
      <c r="B12" s="47"/>
      <c r="C12" s="47"/>
      <c r="D12" s="47"/>
      <c r="E12" s="47"/>
    </row>
    <row r="13" spans="2:14" x14ac:dyDescent="0.25">
      <c r="B13" s="47"/>
      <c r="C13" s="47"/>
      <c r="D13" s="47"/>
      <c r="E13" s="47"/>
    </row>
    <row r="14" spans="2:14" x14ac:dyDescent="0.25">
      <c r="B14" s="47"/>
      <c r="C14" s="47"/>
      <c r="D14" s="47"/>
      <c r="E14" s="47"/>
    </row>
    <row r="15" spans="2:14" x14ac:dyDescent="0.25">
      <c r="B15" s="47"/>
      <c r="C15" s="47"/>
      <c r="D15" s="47"/>
      <c r="E15" s="47"/>
    </row>
    <row r="16" spans="2:14" x14ac:dyDescent="0.25">
      <c r="B16" s="47"/>
      <c r="C16" s="47"/>
      <c r="D16" s="47"/>
      <c r="E16" s="47"/>
    </row>
    <row r="18" spans="2:5" x14ac:dyDescent="0.25">
      <c r="B18" s="48" t="s">
        <v>181</v>
      </c>
      <c r="C18" s="49"/>
      <c r="D18" s="49"/>
      <c r="E18" s="49"/>
    </row>
    <row r="19" spans="2:5" x14ac:dyDescent="0.25">
      <c r="B19" s="49"/>
      <c r="C19" s="49"/>
      <c r="D19" s="49"/>
      <c r="E19" s="49"/>
    </row>
    <row r="20" spans="2:5" x14ac:dyDescent="0.25">
      <c r="B20" s="49"/>
      <c r="C20" s="49"/>
      <c r="D20" s="49"/>
      <c r="E20" s="49"/>
    </row>
    <row r="21" spans="2:5" x14ac:dyDescent="0.25">
      <c r="B21" s="49"/>
      <c r="C21" s="49"/>
      <c r="D21" s="49"/>
      <c r="E21" s="49"/>
    </row>
  </sheetData>
  <mergeCells count="2">
    <mergeCell ref="B11:E16"/>
    <mergeCell ref="B18:E21"/>
  </mergeCells>
  <pageMargins left="0.70866141732283472" right="0.70866141732283472" top="0.74803149606299213" bottom="0.74803149606299213" header="0.31496062992125984" footer="0.31496062992125984"/>
  <pageSetup paperSize="5"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AH21"/>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H33" sqref="H33"/>
    </sheetView>
  </sheetViews>
  <sheetFormatPr baseColWidth="10" defaultColWidth="0" defaultRowHeight="12.75" x14ac:dyDescent="0.25"/>
  <cols>
    <col min="1" max="1" width="2.7109375" style="3" customWidth="1"/>
    <col min="2" max="2" width="2.5703125" style="3" customWidth="1"/>
    <col min="3" max="11" width="15.5703125" style="3" customWidth="1"/>
    <col min="12" max="12" width="5.5703125" style="3" customWidth="1"/>
    <col min="13" max="34" width="0" style="3" hidden="1" customWidth="1"/>
    <col min="35" max="16384" width="11.42578125" style="3" hidden="1"/>
  </cols>
  <sheetData>
    <row r="3" spans="2:11" ht="18.75" x14ac:dyDescent="0.25">
      <c r="B3" s="22" t="s">
        <v>157</v>
      </c>
    </row>
    <row r="4" spans="2:11" ht="15.75" x14ac:dyDescent="0.25">
      <c r="B4" s="15" t="s">
        <v>125</v>
      </c>
    </row>
    <row r="5" spans="2:11" ht="18.75" x14ac:dyDescent="0.25">
      <c r="B5" s="22"/>
    </row>
    <row r="6" spans="2:11" ht="15.75" x14ac:dyDescent="0.25">
      <c r="B6" s="15" t="s">
        <v>108</v>
      </c>
    </row>
    <row r="7" spans="2:11" ht="13.5" thickBot="1" x14ac:dyDescent="0.3"/>
    <row r="8" spans="2:11" s="6" customFormat="1" ht="50.1" customHeight="1" x14ac:dyDescent="0.25">
      <c r="B8" s="4" t="s">
        <v>0</v>
      </c>
      <c r="C8" s="1" t="s">
        <v>84</v>
      </c>
      <c r="D8" s="1" t="s">
        <v>85</v>
      </c>
      <c r="E8" s="1" t="s">
        <v>86</v>
      </c>
      <c r="F8" s="1" t="s">
        <v>87</v>
      </c>
      <c r="G8" s="1" t="s">
        <v>88</v>
      </c>
      <c r="H8" s="1" t="s">
        <v>73</v>
      </c>
      <c r="I8" s="1" t="s">
        <v>57</v>
      </c>
      <c r="J8" s="1" t="s">
        <v>80</v>
      </c>
      <c r="K8" s="1" t="s">
        <v>89</v>
      </c>
    </row>
    <row r="9" spans="2:11" ht="50.1" customHeight="1" x14ac:dyDescent="0.25">
      <c r="B9" s="23">
        <v>1</v>
      </c>
      <c r="C9" s="7" t="s">
        <v>173</v>
      </c>
      <c r="D9" s="7" t="s">
        <v>173</v>
      </c>
      <c r="E9" s="7" t="s">
        <v>173</v>
      </c>
      <c r="F9" s="7" t="s">
        <v>173</v>
      </c>
      <c r="G9" s="7" t="s">
        <v>173</v>
      </c>
      <c r="H9" s="7" t="s">
        <v>173</v>
      </c>
      <c r="I9" s="7" t="s">
        <v>173</v>
      </c>
      <c r="J9" s="7" t="s">
        <v>173</v>
      </c>
      <c r="K9" s="7" t="s">
        <v>173</v>
      </c>
    </row>
    <row r="10" spans="2:11" x14ac:dyDescent="0.25">
      <c r="E10" s="14"/>
      <c r="F10" s="14"/>
      <c r="G10" s="14"/>
      <c r="H10" s="14"/>
      <c r="I10" s="14"/>
      <c r="J10" s="14"/>
    </row>
    <row r="11" spans="2:11" ht="12.75" customHeight="1" x14ac:dyDescent="0.25">
      <c r="B11" s="46" t="s">
        <v>180</v>
      </c>
      <c r="C11" s="47"/>
      <c r="D11" s="47"/>
      <c r="E11" s="47"/>
    </row>
    <row r="12" spans="2:11" x14ac:dyDescent="0.25">
      <c r="B12" s="47"/>
      <c r="C12" s="47"/>
      <c r="D12" s="47"/>
      <c r="E12" s="47"/>
    </row>
    <row r="13" spans="2:11" x14ac:dyDescent="0.25">
      <c r="B13" s="47"/>
      <c r="C13" s="47"/>
      <c r="D13" s="47"/>
      <c r="E13" s="47"/>
    </row>
    <row r="14" spans="2:11" x14ac:dyDescent="0.25">
      <c r="B14" s="47"/>
      <c r="C14" s="47"/>
      <c r="D14" s="47"/>
      <c r="E14" s="47"/>
    </row>
    <row r="15" spans="2:11" x14ac:dyDescent="0.25">
      <c r="B15" s="47"/>
      <c r="C15" s="47"/>
      <c r="D15" s="47"/>
      <c r="E15" s="47"/>
    </row>
    <row r="16" spans="2:11" x14ac:dyDescent="0.25">
      <c r="B16" s="47"/>
      <c r="C16" s="47"/>
      <c r="D16" s="47"/>
      <c r="E16" s="47"/>
    </row>
    <row r="18" spans="2:5" x14ac:dyDescent="0.25">
      <c r="B18" s="50" t="s">
        <v>181</v>
      </c>
      <c r="C18" s="51"/>
      <c r="D18" s="51"/>
      <c r="E18" s="51"/>
    </row>
    <row r="19" spans="2:5" x14ac:dyDescent="0.25">
      <c r="B19" s="51"/>
      <c r="C19" s="51"/>
      <c r="D19" s="51"/>
      <c r="E19" s="51"/>
    </row>
    <row r="20" spans="2:5" x14ac:dyDescent="0.25">
      <c r="B20" s="51"/>
      <c r="C20" s="51"/>
      <c r="D20" s="51"/>
      <c r="E20" s="51"/>
    </row>
    <row r="21" spans="2:5" x14ac:dyDescent="0.25">
      <c r="B21" s="51"/>
      <c r="C21" s="51"/>
      <c r="D21" s="51"/>
      <c r="E21" s="51"/>
    </row>
  </sheetData>
  <mergeCells count="2">
    <mergeCell ref="B11:E16"/>
    <mergeCell ref="B18:E21"/>
  </mergeCells>
  <pageMargins left="0.70866141732283472" right="0.70866141732283472" top="0.74803149606299213" bottom="0.74803149606299213" header="0.31496062992125984" footer="0.31496062992125984"/>
  <pageSetup paperSize="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AH21"/>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3" sqref="C3"/>
    </sheetView>
  </sheetViews>
  <sheetFormatPr baseColWidth="10" defaultColWidth="0" defaultRowHeight="12.75" x14ac:dyDescent="0.25"/>
  <cols>
    <col min="1" max="1" width="2.7109375" style="3" customWidth="1"/>
    <col min="2" max="2" width="2.5703125" style="3" customWidth="1"/>
    <col min="3" max="3" width="15.5703125" style="3" customWidth="1"/>
    <col min="4" max="4" width="40.5703125" style="3" customWidth="1"/>
    <col min="5" max="13" width="15.5703125" style="3" customWidth="1"/>
    <col min="14" max="14" width="5.5703125" style="3" customWidth="1"/>
    <col min="15" max="27" width="11.42578125" style="3" hidden="1" customWidth="1"/>
    <col min="28" max="34" width="0" style="3" hidden="1" customWidth="1"/>
    <col min="35" max="16384" width="11.42578125" style="3" hidden="1"/>
  </cols>
  <sheetData>
    <row r="3" spans="2:13" ht="18.75" x14ac:dyDescent="0.25">
      <c r="B3" s="22" t="s">
        <v>157</v>
      </c>
    </row>
    <row r="4" spans="2:13" ht="15.75" x14ac:dyDescent="0.25">
      <c r="B4" s="15" t="s">
        <v>125</v>
      </c>
    </row>
    <row r="5" spans="2:13" ht="18.75" x14ac:dyDescent="0.25">
      <c r="B5" s="22"/>
    </row>
    <row r="6" spans="2:13" ht="15.75" x14ac:dyDescent="0.25">
      <c r="B6" s="15" t="s">
        <v>109</v>
      </c>
    </row>
    <row r="7" spans="2:13" ht="13.5" thickBot="1" x14ac:dyDescent="0.3"/>
    <row r="8" spans="2:13" s="6" customFormat="1" ht="50.1" customHeight="1" x14ac:dyDescent="0.25">
      <c r="B8" s="4" t="s">
        <v>0</v>
      </c>
      <c r="C8" s="1" t="s">
        <v>1</v>
      </c>
      <c r="D8" s="1" t="s">
        <v>90</v>
      </c>
      <c r="E8" s="1" t="s">
        <v>91</v>
      </c>
      <c r="F8" s="1" t="s">
        <v>92</v>
      </c>
      <c r="G8" s="1" t="s">
        <v>93</v>
      </c>
      <c r="H8" s="1" t="s">
        <v>113</v>
      </c>
      <c r="I8" s="1" t="s">
        <v>7</v>
      </c>
      <c r="J8" s="1" t="s">
        <v>4</v>
      </c>
      <c r="K8" s="1" t="s">
        <v>73</v>
      </c>
      <c r="L8" s="1" t="s">
        <v>57</v>
      </c>
      <c r="M8" s="5" t="s">
        <v>80</v>
      </c>
    </row>
    <row r="9" spans="2:13" ht="50.1" customHeight="1" x14ac:dyDescent="0.25">
      <c r="B9" s="23">
        <v>1</v>
      </c>
      <c r="C9" s="7" t="s">
        <v>173</v>
      </c>
      <c r="D9" s="7" t="s">
        <v>173</v>
      </c>
      <c r="E9" s="7" t="s">
        <v>173</v>
      </c>
      <c r="F9" s="7" t="s">
        <v>173</v>
      </c>
      <c r="G9" s="7" t="s">
        <v>173</v>
      </c>
      <c r="H9" s="7" t="s">
        <v>173</v>
      </c>
      <c r="I9" s="7" t="s">
        <v>173</v>
      </c>
      <c r="J9" s="7" t="s">
        <v>173</v>
      </c>
      <c r="K9" s="7" t="s">
        <v>173</v>
      </c>
      <c r="L9" s="7" t="s">
        <v>173</v>
      </c>
      <c r="M9" s="25" t="s">
        <v>173</v>
      </c>
    </row>
    <row r="11" spans="2:13" ht="12.75" customHeight="1" x14ac:dyDescent="0.25">
      <c r="B11" s="46" t="s">
        <v>180</v>
      </c>
      <c r="C11" s="47"/>
      <c r="D11" s="47"/>
      <c r="E11" s="47"/>
    </row>
    <row r="12" spans="2:13" x14ac:dyDescent="0.25">
      <c r="B12" s="47"/>
      <c r="C12" s="47"/>
      <c r="D12" s="47"/>
      <c r="E12" s="47"/>
    </row>
    <row r="13" spans="2:13" x14ac:dyDescent="0.25">
      <c r="B13" s="47"/>
      <c r="C13" s="47"/>
      <c r="D13" s="47"/>
      <c r="E13" s="47"/>
    </row>
    <row r="14" spans="2:13" x14ac:dyDescent="0.25">
      <c r="B14" s="47"/>
      <c r="C14" s="47"/>
      <c r="D14" s="47"/>
      <c r="E14" s="47"/>
    </row>
    <row r="15" spans="2:13" x14ac:dyDescent="0.25">
      <c r="B15" s="47"/>
      <c r="C15" s="47"/>
      <c r="D15" s="47"/>
      <c r="E15" s="47"/>
    </row>
    <row r="16" spans="2:13" x14ac:dyDescent="0.25">
      <c r="B16" s="47"/>
      <c r="C16" s="47"/>
      <c r="D16" s="47"/>
      <c r="E16" s="47"/>
    </row>
    <row r="18" spans="2:5" x14ac:dyDescent="0.25">
      <c r="B18" s="50" t="s">
        <v>181</v>
      </c>
      <c r="C18" s="51"/>
      <c r="D18" s="51"/>
      <c r="E18" s="51"/>
    </row>
    <row r="19" spans="2:5" x14ac:dyDescent="0.25">
      <c r="B19" s="51"/>
      <c r="C19" s="51"/>
      <c r="D19" s="51"/>
      <c r="E19" s="51"/>
    </row>
    <row r="20" spans="2:5" x14ac:dyDescent="0.25">
      <c r="B20" s="51"/>
      <c r="C20" s="51"/>
      <c r="D20" s="51"/>
      <c r="E20" s="51"/>
    </row>
    <row r="21" spans="2:5" x14ac:dyDescent="0.25">
      <c r="B21" s="51"/>
      <c r="C21" s="51"/>
      <c r="D21" s="51"/>
      <c r="E21" s="51"/>
    </row>
  </sheetData>
  <mergeCells count="2">
    <mergeCell ref="B11:E16"/>
    <mergeCell ref="B18:E21"/>
  </mergeCells>
  <pageMargins left="0.70866141732283472" right="0.70866141732283472" top="0.74803149606299213" bottom="0.74803149606299213" header="0.31496062992125984" footer="0.31496062992125984"/>
  <pageSetup paperSize="5"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AI21"/>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3" sqref="C3"/>
    </sheetView>
  </sheetViews>
  <sheetFormatPr baseColWidth="10" defaultColWidth="0" defaultRowHeight="12.75" x14ac:dyDescent="0.25"/>
  <cols>
    <col min="1" max="1" width="2.7109375" style="3" customWidth="1"/>
    <col min="2" max="2" width="2.5703125" style="3" customWidth="1"/>
    <col min="3" max="3" width="15.5703125" style="3" customWidth="1"/>
    <col min="4" max="4" width="40.5703125" style="3" customWidth="1"/>
    <col min="5" max="11" width="15.5703125" style="3" customWidth="1"/>
    <col min="12" max="12" width="5.5703125" style="3" customWidth="1"/>
    <col min="13" max="26" width="15.5703125" style="3" hidden="1" customWidth="1"/>
    <col min="27" max="27" width="11.42578125" style="3" hidden="1" customWidth="1"/>
    <col min="28" max="35" width="0" style="3" hidden="1" customWidth="1"/>
    <col min="36" max="16384" width="11.42578125" style="3" hidden="1"/>
  </cols>
  <sheetData>
    <row r="3" spans="2:11" ht="18.75" x14ac:dyDescent="0.25">
      <c r="B3" s="22" t="s">
        <v>157</v>
      </c>
    </row>
    <row r="4" spans="2:11" ht="15.75" x14ac:dyDescent="0.25">
      <c r="B4" s="15" t="s">
        <v>125</v>
      </c>
    </row>
    <row r="5" spans="2:11" ht="18.75" x14ac:dyDescent="0.25">
      <c r="B5" s="22"/>
    </row>
    <row r="6" spans="2:11" ht="15.75" x14ac:dyDescent="0.25">
      <c r="B6" s="15" t="s">
        <v>110</v>
      </c>
    </row>
    <row r="7" spans="2:11" ht="13.5" thickBot="1" x14ac:dyDescent="0.3"/>
    <row r="8" spans="2:11" s="6" customFormat="1" ht="50.1" customHeight="1" x14ac:dyDescent="0.25">
      <c r="B8" s="4" t="s">
        <v>0</v>
      </c>
      <c r="C8" s="1" t="s">
        <v>1</v>
      </c>
      <c r="D8" s="1" t="s">
        <v>90</v>
      </c>
      <c r="E8" s="1" t="s">
        <v>94</v>
      </c>
      <c r="F8" s="1" t="s">
        <v>95</v>
      </c>
      <c r="G8" s="1" t="s">
        <v>4</v>
      </c>
      <c r="H8" s="1" t="s">
        <v>96</v>
      </c>
      <c r="I8" s="1" t="s">
        <v>73</v>
      </c>
      <c r="J8" s="1" t="s">
        <v>57</v>
      </c>
      <c r="K8" s="5" t="s">
        <v>80</v>
      </c>
    </row>
    <row r="9" spans="2:11" ht="50.1" customHeight="1" x14ac:dyDescent="0.25">
      <c r="B9" s="23">
        <v>1</v>
      </c>
      <c r="C9" s="7" t="s">
        <v>173</v>
      </c>
      <c r="D9" s="7" t="s">
        <v>173</v>
      </c>
      <c r="E9" s="7" t="s">
        <v>173</v>
      </c>
      <c r="F9" s="7" t="s">
        <v>173</v>
      </c>
      <c r="G9" s="7" t="s">
        <v>173</v>
      </c>
      <c r="H9" s="7" t="s">
        <v>173</v>
      </c>
      <c r="I9" s="7" t="s">
        <v>173</v>
      </c>
      <c r="J9" s="7" t="s">
        <v>173</v>
      </c>
      <c r="K9" s="25" t="s">
        <v>173</v>
      </c>
    </row>
    <row r="11" spans="2:11" ht="12.75" customHeight="1" x14ac:dyDescent="0.25">
      <c r="B11" s="46" t="s">
        <v>180</v>
      </c>
      <c r="C11" s="47"/>
      <c r="D11" s="47"/>
      <c r="E11" s="47"/>
    </row>
    <row r="12" spans="2:11" x14ac:dyDescent="0.25">
      <c r="B12" s="47"/>
      <c r="C12" s="47"/>
      <c r="D12" s="47"/>
      <c r="E12" s="47"/>
    </row>
    <row r="13" spans="2:11" x14ac:dyDescent="0.25">
      <c r="B13" s="47"/>
      <c r="C13" s="47"/>
      <c r="D13" s="47"/>
      <c r="E13" s="47"/>
    </row>
    <row r="14" spans="2:11" x14ac:dyDescent="0.25">
      <c r="B14" s="47"/>
      <c r="C14" s="47"/>
      <c r="D14" s="47"/>
      <c r="E14" s="47"/>
    </row>
    <row r="15" spans="2:11" x14ac:dyDescent="0.25">
      <c r="B15" s="47"/>
      <c r="C15" s="47"/>
      <c r="D15" s="47"/>
      <c r="E15" s="47"/>
    </row>
    <row r="16" spans="2:11" x14ac:dyDescent="0.25">
      <c r="B16" s="47"/>
      <c r="C16" s="47"/>
      <c r="D16" s="47"/>
      <c r="E16" s="47"/>
    </row>
    <row r="18" spans="2:5" x14ac:dyDescent="0.25">
      <c r="B18" s="50" t="s">
        <v>181</v>
      </c>
      <c r="C18" s="51"/>
      <c r="D18" s="51"/>
      <c r="E18" s="51"/>
    </row>
    <row r="19" spans="2:5" x14ac:dyDescent="0.25">
      <c r="B19" s="51"/>
      <c r="C19" s="51"/>
      <c r="D19" s="51"/>
      <c r="E19" s="51"/>
    </row>
    <row r="20" spans="2:5" x14ac:dyDescent="0.25">
      <c r="B20" s="51"/>
      <c r="C20" s="51"/>
      <c r="D20" s="51"/>
      <c r="E20" s="51"/>
    </row>
    <row r="21" spans="2:5" x14ac:dyDescent="0.25">
      <c r="B21" s="51"/>
      <c r="C21" s="51"/>
      <c r="D21" s="51"/>
      <c r="E21" s="51"/>
    </row>
  </sheetData>
  <mergeCells count="2">
    <mergeCell ref="B11:E16"/>
    <mergeCell ref="B18:E21"/>
  </mergeCells>
  <pageMargins left="0.70866141732283472" right="0.70866141732283472" top="0.74803149606299213" bottom="0.74803149606299213" header="0.31496062992125984" footer="0.31496062992125984"/>
  <pageSetup paperSize="5" scale="9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J27"/>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3" sqref="C3"/>
    </sheetView>
  </sheetViews>
  <sheetFormatPr baseColWidth="10" defaultColWidth="0" defaultRowHeight="12.75" x14ac:dyDescent="0.25"/>
  <cols>
    <col min="1" max="1" width="2.7109375" style="3" customWidth="1"/>
    <col min="2" max="2" width="2.5703125" style="3" customWidth="1"/>
    <col min="3" max="3" width="15.5703125" style="3" customWidth="1"/>
    <col min="4" max="4" width="40.5703125" style="3" customWidth="1"/>
    <col min="5" max="11" width="15.5703125" style="3" customWidth="1"/>
    <col min="12" max="12" width="5.5703125" style="3" customWidth="1"/>
    <col min="13" max="26" width="15.5703125" style="3" hidden="1" customWidth="1"/>
    <col min="27" max="27" width="11.42578125" style="3" hidden="1" customWidth="1"/>
    <col min="28" max="36" width="0" style="3" hidden="1" customWidth="1"/>
    <col min="37" max="16384" width="11.42578125" style="3" hidden="1"/>
  </cols>
  <sheetData>
    <row r="2" spans="2:11" x14ac:dyDescent="0.25">
      <c r="B2" s="2"/>
    </row>
    <row r="3" spans="2:11" ht="18.75" x14ac:dyDescent="0.25">
      <c r="B3" s="22" t="s">
        <v>157</v>
      </c>
    </row>
    <row r="4" spans="2:11" ht="15.75" x14ac:dyDescent="0.25">
      <c r="B4" s="15" t="s">
        <v>125</v>
      </c>
    </row>
    <row r="5" spans="2:11" ht="18.75" x14ac:dyDescent="0.25">
      <c r="B5" s="22"/>
    </row>
    <row r="6" spans="2:11" ht="15.75" x14ac:dyDescent="0.25">
      <c r="B6" s="15" t="s">
        <v>111</v>
      </c>
    </row>
    <row r="7" spans="2:11" ht="13.5" thickBot="1" x14ac:dyDescent="0.3"/>
    <row r="8" spans="2:11" s="6" customFormat="1" ht="50.1" customHeight="1" thickBot="1" x14ac:dyDescent="0.3">
      <c r="B8" s="4" t="s">
        <v>0</v>
      </c>
      <c r="C8" s="1" t="s">
        <v>97</v>
      </c>
      <c r="D8" s="1" t="s">
        <v>98</v>
      </c>
      <c r="E8" s="1" t="s">
        <v>102</v>
      </c>
      <c r="F8" s="1" t="s">
        <v>99</v>
      </c>
      <c r="G8" s="1" t="s">
        <v>100</v>
      </c>
      <c r="H8" s="1" t="s">
        <v>103</v>
      </c>
      <c r="I8" s="1" t="s">
        <v>104</v>
      </c>
      <c r="J8" s="1" t="s">
        <v>101</v>
      </c>
      <c r="K8" s="1" t="s">
        <v>124</v>
      </c>
    </row>
    <row r="9" spans="2:11" ht="50.1" customHeight="1" x14ac:dyDescent="0.25">
      <c r="B9" s="23">
        <v>1</v>
      </c>
      <c r="C9" s="33">
        <v>4600010376</v>
      </c>
      <c r="D9" s="34" t="s">
        <v>174</v>
      </c>
      <c r="E9" s="35">
        <v>26876868</v>
      </c>
      <c r="F9" s="36">
        <v>43830</v>
      </c>
      <c r="G9" s="40">
        <v>43900</v>
      </c>
      <c r="H9" s="16">
        <v>4175374</v>
      </c>
      <c r="I9" s="16">
        <v>4175374</v>
      </c>
      <c r="J9" s="41">
        <v>0</v>
      </c>
      <c r="K9" s="42">
        <f>H9-I9</f>
        <v>0</v>
      </c>
    </row>
    <row r="10" spans="2:11" ht="63.75" x14ac:dyDescent="0.25">
      <c r="B10" s="23">
        <v>2</v>
      </c>
      <c r="C10" s="7">
        <v>4600010793</v>
      </c>
      <c r="D10" s="37" t="s">
        <v>175</v>
      </c>
      <c r="E10" s="13">
        <f>33194231+13830930</f>
        <v>47025161</v>
      </c>
      <c r="F10" s="18">
        <v>44042</v>
      </c>
      <c r="G10" s="18">
        <v>44270</v>
      </c>
      <c r="H10" s="16">
        <v>47025161</v>
      </c>
      <c r="I10" s="16">
        <v>27661860</v>
      </c>
      <c r="J10" s="28">
        <v>13830930</v>
      </c>
      <c r="K10" s="26">
        <f>33194231-I10</f>
        <v>5532371</v>
      </c>
    </row>
    <row r="11" spans="2:11" ht="63.75" x14ac:dyDescent="0.25">
      <c r="B11" s="23">
        <v>3</v>
      </c>
      <c r="C11" s="7">
        <v>4600010840</v>
      </c>
      <c r="D11" s="37" t="s">
        <v>175</v>
      </c>
      <c r="E11" s="13">
        <v>8298558</v>
      </c>
      <c r="F11" s="10">
        <v>44069</v>
      </c>
      <c r="G11" s="18">
        <v>44195</v>
      </c>
      <c r="H11" s="16">
        <f>8298558-676179</f>
        <v>7622379</v>
      </c>
      <c r="I11" s="16">
        <v>7622379</v>
      </c>
      <c r="J11" s="28">
        <v>0</v>
      </c>
      <c r="K11" s="26">
        <v>676179</v>
      </c>
    </row>
    <row r="12" spans="2:11" ht="89.25" x14ac:dyDescent="0.25">
      <c r="B12" s="23">
        <v>4</v>
      </c>
      <c r="C12" s="7">
        <v>4600011478</v>
      </c>
      <c r="D12" s="37" t="s">
        <v>176</v>
      </c>
      <c r="E12" s="13">
        <v>60856090</v>
      </c>
      <c r="F12" s="10">
        <v>44187</v>
      </c>
      <c r="G12" s="18">
        <v>44522</v>
      </c>
      <c r="H12" s="16">
        <v>60856090</v>
      </c>
      <c r="I12" s="16">
        <v>0</v>
      </c>
      <c r="J12" s="28">
        <f>H12</f>
        <v>60856090</v>
      </c>
      <c r="K12" s="26">
        <v>0</v>
      </c>
    </row>
    <row r="13" spans="2:11" s="38" customFormat="1" ht="15" customHeight="1" x14ac:dyDescent="0.25">
      <c r="B13" s="44" t="s">
        <v>177</v>
      </c>
      <c r="C13" s="44"/>
      <c r="D13" s="44"/>
      <c r="E13" s="44"/>
      <c r="F13" s="44"/>
      <c r="G13" s="44"/>
      <c r="H13" s="44"/>
      <c r="I13" s="39"/>
      <c r="J13" s="39"/>
      <c r="K13" s="39"/>
    </row>
    <row r="14" spans="2:11" s="38" customFormat="1" ht="12.75" customHeight="1" x14ac:dyDescent="0.25">
      <c r="B14" s="43" t="s">
        <v>178</v>
      </c>
      <c r="C14" s="43"/>
      <c r="D14" s="43"/>
      <c r="E14" s="43"/>
      <c r="F14" s="43"/>
      <c r="G14" s="43"/>
      <c r="H14" s="43"/>
      <c r="I14" s="39"/>
      <c r="J14" s="39"/>
      <c r="K14" s="39"/>
    </row>
    <row r="15" spans="2:11" s="38" customFormat="1" x14ac:dyDescent="0.25">
      <c r="B15" s="43" t="s">
        <v>179</v>
      </c>
      <c r="C15" s="43"/>
      <c r="D15" s="43"/>
      <c r="E15" s="43"/>
      <c r="F15" s="43"/>
      <c r="G15" s="43"/>
      <c r="H15" s="43"/>
      <c r="I15" s="39"/>
      <c r="J15" s="39"/>
      <c r="K15" s="39"/>
    </row>
    <row r="16" spans="2:11" x14ac:dyDescent="0.25">
      <c r="E16" s="14"/>
      <c r="F16" s="14"/>
      <c r="G16" s="14"/>
      <c r="H16" s="14"/>
      <c r="I16" s="14"/>
      <c r="J16" s="14"/>
    </row>
    <row r="17" spans="2:5" ht="12.75" customHeight="1" x14ac:dyDescent="0.25">
      <c r="B17" s="46" t="s">
        <v>180</v>
      </c>
      <c r="C17" s="47"/>
      <c r="D17" s="47"/>
      <c r="E17" s="47"/>
    </row>
    <row r="18" spans="2:5" x14ac:dyDescent="0.25">
      <c r="B18" s="47"/>
      <c r="C18" s="47"/>
      <c r="D18" s="47"/>
      <c r="E18" s="47"/>
    </row>
    <row r="19" spans="2:5" x14ac:dyDescent="0.25">
      <c r="B19" s="47"/>
      <c r="C19" s="47"/>
      <c r="D19" s="47"/>
      <c r="E19" s="47"/>
    </row>
    <row r="20" spans="2:5" x14ac:dyDescent="0.25">
      <c r="B20" s="47"/>
      <c r="C20" s="47"/>
      <c r="D20" s="47"/>
      <c r="E20" s="47"/>
    </row>
    <row r="21" spans="2:5" x14ac:dyDescent="0.25">
      <c r="B21" s="47"/>
      <c r="C21" s="47"/>
      <c r="D21" s="47"/>
      <c r="E21" s="47"/>
    </row>
    <row r="22" spans="2:5" x14ac:dyDescent="0.25">
      <c r="B22" s="47"/>
      <c r="C22" s="47"/>
      <c r="D22" s="47"/>
      <c r="E22" s="47"/>
    </row>
    <row r="24" spans="2:5" x14ac:dyDescent="0.25">
      <c r="B24" s="50" t="s">
        <v>181</v>
      </c>
      <c r="C24" s="51"/>
      <c r="D24" s="51"/>
      <c r="E24" s="51"/>
    </row>
    <row r="25" spans="2:5" x14ac:dyDescent="0.25">
      <c r="B25" s="51"/>
      <c r="C25" s="51"/>
      <c r="D25" s="51"/>
      <c r="E25" s="51"/>
    </row>
    <row r="26" spans="2:5" x14ac:dyDescent="0.25">
      <c r="B26" s="51"/>
      <c r="C26" s="51"/>
      <c r="D26" s="51"/>
      <c r="E26" s="51"/>
    </row>
    <row r="27" spans="2:5" x14ac:dyDescent="0.25">
      <c r="B27" s="51"/>
      <c r="C27" s="51"/>
      <c r="D27" s="51"/>
      <c r="E27" s="51"/>
    </row>
  </sheetData>
  <mergeCells count="2">
    <mergeCell ref="B17:E22"/>
    <mergeCell ref="B24:E27"/>
  </mergeCells>
  <dataValidations count="3">
    <dataValidation type="decimal" allowBlank="1" showInputMessage="1" showErrorMessage="1" errorTitle="Entrada no válida" error="Por favor escriba un número" promptTitle="Escriba un número en esta casilla" prompt=" Valor total por el cual está elaborado el contrato" sqref="E9:E11 H9" xr:uid="{00000000-0002-0000-0700-000000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Escriba el objeto a que se refiere el contrato conforme a los Items descritos en el nivel 3 del SECOP" sqref="D9:D11" xr:uid="{00000000-0002-0000-0700-00000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el número del contrato conforme  a la numeración asignada por la entidad" sqref="C9:C11" xr:uid="{00000000-0002-0000-0700-000002000000}">
      <formula1>0</formula1>
      <formula2>390</formula2>
    </dataValidation>
  </dataValidations>
  <pageMargins left="0.70866141732283472" right="0.70866141732283472" top="0.74803149606299213" bottom="0.74803149606299213" header="0.31496062992125984" footer="0.31496062992125984"/>
  <pageSetup paperSize="5"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Z21"/>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3" sqref="C3"/>
    </sheetView>
  </sheetViews>
  <sheetFormatPr baseColWidth="10" defaultColWidth="0" defaultRowHeight="12.75" x14ac:dyDescent="0.25"/>
  <cols>
    <col min="1" max="1" width="2.7109375" style="3" customWidth="1"/>
    <col min="2" max="2" width="2.5703125" style="3" customWidth="1"/>
    <col min="3" max="3" width="15.5703125" style="3" customWidth="1"/>
    <col min="4" max="4" width="40.5703125" style="3" customWidth="1"/>
    <col min="5" max="8" width="15.5703125" style="3" customWidth="1"/>
    <col min="9" max="9" width="5.5703125" style="3" customWidth="1"/>
    <col min="10" max="26" width="15.5703125" style="3" hidden="1" customWidth="1"/>
    <col min="27" max="16384" width="11.42578125" style="3" hidden="1"/>
  </cols>
  <sheetData>
    <row r="3" spans="2:8" ht="18.75" x14ac:dyDescent="0.25">
      <c r="B3" s="22" t="s">
        <v>157</v>
      </c>
    </row>
    <row r="4" spans="2:8" ht="15.75" x14ac:dyDescent="0.25">
      <c r="B4" s="15" t="s">
        <v>125</v>
      </c>
    </row>
    <row r="5" spans="2:8" ht="18.75" x14ac:dyDescent="0.25">
      <c r="B5" s="22"/>
    </row>
    <row r="6" spans="2:8" ht="15.75" x14ac:dyDescent="0.25">
      <c r="B6" s="15" t="s">
        <v>112</v>
      </c>
    </row>
    <row r="7" spans="2:8" ht="13.5" thickBot="1" x14ac:dyDescent="0.3"/>
    <row r="8" spans="2:8" s="6" customFormat="1" ht="50.1" customHeight="1" x14ac:dyDescent="0.25">
      <c r="B8" s="4" t="s">
        <v>0</v>
      </c>
      <c r="C8" s="1" t="s">
        <v>1</v>
      </c>
      <c r="D8" s="1" t="s">
        <v>2</v>
      </c>
      <c r="E8" s="1" t="s">
        <v>58</v>
      </c>
      <c r="F8" s="1" t="s">
        <v>59</v>
      </c>
      <c r="G8" s="1" t="s">
        <v>4</v>
      </c>
      <c r="H8" s="5" t="s">
        <v>60</v>
      </c>
    </row>
    <row r="9" spans="2:8" ht="50.1" customHeight="1" x14ac:dyDescent="0.25">
      <c r="B9" s="23">
        <v>1</v>
      </c>
      <c r="C9" s="7" t="s">
        <v>173</v>
      </c>
      <c r="D9" s="7" t="s">
        <v>173</v>
      </c>
      <c r="E9" s="7" t="s">
        <v>173</v>
      </c>
      <c r="F9" s="7" t="s">
        <v>173</v>
      </c>
      <c r="G9" s="7" t="s">
        <v>173</v>
      </c>
      <c r="H9" s="12" t="s">
        <v>173</v>
      </c>
    </row>
    <row r="11" spans="2:8" ht="12.75" customHeight="1" x14ac:dyDescent="0.25">
      <c r="B11" s="46" t="s">
        <v>180</v>
      </c>
      <c r="C11" s="47"/>
      <c r="D11" s="47"/>
      <c r="E11" s="47"/>
    </row>
    <row r="12" spans="2:8" x14ac:dyDescent="0.25">
      <c r="B12" s="47"/>
      <c r="C12" s="47"/>
      <c r="D12" s="47"/>
      <c r="E12" s="47"/>
    </row>
    <row r="13" spans="2:8" x14ac:dyDescent="0.25">
      <c r="B13" s="47"/>
      <c r="C13" s="47"/>
      <c r="D13" s="47"/>
      <c r="E13" s="47"/>
    </row>
    <row r="14" spans="2:8" x14ac:dyDescent="0.25">
      <c r="B14" s="47"/>
      <c r="C14" s="47"/>
      <c r="D14" s="47"/>
      <c r="E14" s="47"/>
    </row>
    <row r="15" spans="2:8" x14ac:dyDescent="0.25">
      <c r="B15" s="47"/>
      <c r="C15" s="47"/>
      <c r="D15" s="47"/>
      <c r="E15" s="47"/>
    </row>
    <row r="16" spans="2:8" x14ac:dyDescent="0.25">
      <c r="B16" s="47"/>
      <c r="C16" s="47"/>
      <c r="D16" s="47"/>
      <c r="E16" s="47"/>
    </row>
    <row r="18" spans="2:5" x14ac:dyDescent="0.25">
      <c r="B18" s="50" t="s">
        <v>181</v>
      </c>
      <c r="C18" s="51"/>
      <c r="D18" s="51"/>
      <c r="E18" s="51"/>
    </row>
    <row r="19" spans="2:5" x14ac:dyDescent="0.25">
      <c r="B19" s="51"/>
      <c r="C19" s="51"/>
      <c r="D19" s="51"/>
      <c r="E19" s="51"/>
    </row>
    <row r="20" spans="2:5" x14ac:dyDescent="0.25">
      <c r="B20" s="51"/>
      <c r="C20" s="51"/>
      <c r="D20" s="51"/>
      <c r="E20" s="51"/>
    </row>
    <row r="21" spans="2:5" x14ac:dyDescent="0.25">
      <c r="B21" s="51"/>
      <c r="C21" s="51"/>
      <c r="D21" s="51"/>
      <c r="E21" s="51"/>
    </row>
  </sheetData>
  <mergeCells count="2">
    <mergeCell ref="B11:E16"/>
    <mergeCell ref="B18:E21"/>
  </mergeCells>
  <pageMargins left="0.70866141732283472" right="0.70866141732283472" top="0.74803149606299213" bottom="0.74803149606299213" header="0.31496062992125984" footer="0.31496062992125984"/>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Proyectos Aprobados</vt:lpstr>
      <vt:lpstr>Ajustes Aprobados</vt:lpstr>
      <vt:lpstr>Liberaciones</vt:lpstr>
      <vt:lpstr>NO Viables o NO Aprobados</vt:lpstr>
      <vt:lpstr>Inflexibilidades</vt:lpstr>
      <vt:lpstr>Vigencias Futuras</vt:lpstr>
      <vt:lpstr>OCP</vt:lpstr>
      <vt:lpstr>Fortalecimiento</vt:lpstr>
      <vt:lpstr>Enfoque</vt:lpstr>
      <vt:lpstr>Criterios</vt:lpstr>
      <vt:lpstr>Enfoque</vt:lpstr>
      <vt:lpstr>Estado</vt:lpstr>
      <vt:lpstr>Ocad</vt:lpstr>
      <vt:lpstr>Sectores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Enrique Fraile Lopez</dc:creator>
  <cp:lastModifiedBy>Daniela Duque G</cp:lastModifiedBy>
  <cp:lastPrinted>2020-12-28T00:12:22Z</cp:lastPrinted>
  <dcterms:created xsi:type="dcterms:W3CDTF">2020-11-30T19:20:09Z</dcterms:created>
  <dcterms:modified xsi:type="dcterms:W3CDTF">2021-01-19T20:14:44Z</dcterms:modified>
</cp:coreProperties>
</file>